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mckneight.USERS\Dropbox\Subawards\Palm_MSU-Columbia_DevelopingIndicators\Most Recent Indicator Files\"/>
    </mc:Choice>
  </mc:AlternateContent>
  <bookViews>
    <workbookView xWindow="0" yWindow="0" windowWidth="23040" windowHeight="9216" tabRatio="526"/>
  </bookViews>
  <sheets>
    <sheet name="Instructions" sheetId="3" r:id="rId1"/>
    <sheet name="Example" sheetId="7" r:id="rId2"/>
    <sheet name="Blank form" sheetId="2" r:id="rId3"/>
    <sheet name="Data entry" sheetId="9" r:id="rId4"/>
    <sheet name="Statistical summary example" sheetId="5" r:id="rId5"/>
    <sheet name=" Statistical summary - blank"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3" i="9" l="1"/>
  <c r="M13" i="9"/>
  <c r="L13" i="9"/>
  <c r="J13" i="9"/>
  <c r="O13" i="9" s="1"/>
  <c r="Q12" i="9"/>
  <c r="J12" i="9"/>
  <c r="M12" i="9" s="1"/>
  <c r="Q11" i="9"/>
  <c r="M11" i="9"/>
  <c r="L11" i="9"/>
  <c r="J11" i="9"/>
  <c r="O11" i="9" s="1"/>
  <c r="Q10" i="9"/>
  <c r="J10" i="9"/>
  <c r="M10" i="9" s="1"/>
  <c r="Q9" i="9"/>
  <c r="M9" i="9"/>
  <c r="L9" i="9"/>
  <c r="J9" i="9"/>
  <c r="O9" i="9" s="1"/>
  <c r="Q8" i="9"/>
  <c r="J8" i="9"/>
  <c r="M8" i="9" s="1"/>
  <c r="Q7" i="9"/>
  <c r="M7" i="9"/>
  <c r="L7" i="9"/>
  <c r="J7" i="9"/>
  <c r="O7" i="9" s="1"/>
  <c r="Q6" i="9"/>
  <c r="J6" i="9"/>
  <c r="M6" i="9" s="1"/>
  <c r="Q5" i="9"/>
  <c r="M5" i="9"/>
  <c r="L5" i="9"/>
  <c r="J5" i="9"/>
  <c r="O5" i="9" s="1"/>
  <c r="Q4" i="9"/>
  <c r="J4" i="9"/>
  <c r="M4" i="9" s="1"/>
  <c r="W3" i="9"/>
  <c r="V3" i="9"/>
  <c r="U3" i="9"/>
  <c r="T3" i="9"/>
  <c r="W2" i="9"/>
  <c r="V2" i="9"/>
  <c r="U2" i="9"/>
  <c r="T2" i="9"/>
  <c r="U10" i="9" l="1"/>
  <c r="U4" i="9"/>
  <c r="T11" i="9"/>
  <c r="N4" i="9"/>
  <c r="R6" i="9"/>
  <c r="S6" i="9" s="1"/>
  <c r="N8" i="9"/>
  <c r="N10" i="9"/>
  <c r="V10" i="9" s="1"/>
  <c r="N12" i="9"/>
  <c r="K6" i="9"/>
  <c r="P6" i="9" s="1"/>
  <c r="U6" i="9" s="1"/>
  <c r="O6" i="9"/>
  <c r="K8" i="9"/>
  <c r="P8" i="9" s="1"/>
  <c r="U8" i="9" s="1"/>
  <c r="O8" i="9"/>
  <c r="K10" i="9"/>
  <c r="P10" i="9" s="1"/>
  <c r="O10" i="9"/>
  <c r="K12" i="9"/>
  <c r="P12" i="9" s="1"/>
  <c r="U12" i="9" s="1"/>
  <c r="O12" i="9"/>
  <c r="R4" i="9"/>
  <c r="S4" i="9" s="1"/>
  <c r="N6" i="9"/>
  <c r="O4" i="9"/>
  <c r="W4" i="9" s="1"/>
  <c r="L4" i="9"/>
  <c r="N5" i="9"/>
  <c r="R5" i="9"/>
  <c r="S5" i="9" s="1"/>
  <c r="L6" i="9"/>
  <c r="T6" i="9" s="1"/>
  <c r="N7" i="9"/>
  <c r="R7" i="9"/>
  <c r="S7" i="9" s="1"/>
  <c r="L8" i="9"/>
  <c r="N9" i="9"/>
  <c r="V9" i="9" s="1"/>
  <c r="R9" i="9"/>
  <c r="S9" i="9" s="1"/>
  <c r="L10" i="9"/>
  <c r="T10" i="9" s="1"/>
  <c r="N11" i="9"/>
  <c r="R11" i="9"/>
  <c r="S11" i="9" s="1"/>
  <c r="L12" i="9"/>
  <c r="N13" i="9"/>
  <c r="R13" i="9"/>
  <c r="S13" i="9" s="1"/>
  <c r="R8" i="9"/>
  <c r="S8" i="9" s="1"/>
  <c r="R10" i="9"/>
  <c r="S10" i="9" s="1"/>
  <c r="R12" i="9"/>
  <c r="S12" i="9" s="1"/>
  <c r="K4" i="9"/>
  <c r="P4" i="9" s="1"/>
  <c r="K5" i="9"/>
  <c r="P5" i="9" s="1"/>
  <c r="U5" i="9" s="1"/>
  <c r="K7" i="9"/>
  <c r="P7" i="9" s="1"/>
  <c r="W7" i="9" s="1"/>
  <c r="K9" i="9"/>
  <c r="P9" i="9" s="1"/>
  <c r="W9" i="9" s="1"/>
  <c r="K11" i="9"/>
  <c r="P11" i="9" s="1"/>
  <c r="U11" i="9" s="1"/>
  <c r="K13" i="9"/>
  <c r="P13" i="9" s="1"/>
  <c r="T13" i="9" s="1"/>
  <c r="J9" i="7"/>
  <c r="K9" i="7" s="1"/>
  <c r="N9" i="7"/>
  <c r="Q9" i="7"/>
  <c r="R9" i="7"/>
  <c r="S9" i="7" s="1"/>
  <c r="U9" i="9" l="1"/>
  <c r="T9" i="9"/>
  <c r="V11" i="9"/>
  <c r="T8" i="9"/>
  <c r="V6" i="9"/>
  <c r="W10" i="9"/>
  <c r="W6" i="9"/>
  <c r="V8" i="9"/>
  <c r="T7" i="9"/>
  <c r="W5" i="9"/>
  <c r="T5" i="9"/>
  <c r="V5" i="9"/>
  <c r="U13" i="9"/>
  <c r="W13" i="9"/>
  <c r="U7" i="9"/>
  <c r="V13" i="9"/>
  <c r="T12" i="9"/>
  <c r="V7" i="9"/>
  <c r="T4" i="9"/>
  <c r="W12" i="9"/>
  <c r="W8" i="9"/>
  <c r="V12" i="9"/>
  <c r="V4" i="9"/>
  <c r="W11" i="9"/>
  <c r="P9" i="7"/>
  <c r="V9" i="7" s="1"/>
  <c r="M9" i="7"/>
  <c r="U9" i="7" s="1"/>
  <c r="L9" i="7"/>
  <c r="T9" i="7" s="1"/>
  <c r="O9" i="7"/>
  <c r="W9" i="7" s="1"/>
  <c r="Q13" i="7"/>
  <c r="M13" i="7"/>
  <c r="L13" i="7"/>
  <c r="J13" i="7"/>
  <c r="O13" i="7" s="1"/>
  <c r="Q12" i="7"/>
  <c r="J12" i="7"/>
  <c r="M12" i="7" s="1"/>
  <c r="H11" i="7"/>
  <c r="H10" i="7" s="1"/>
  <c r="G11" i="7"/>
  <c r="G10" i="7" s="1"/>
  <c r="F11" i="7"/>
  <c r="E11" i="7"/>
  <c r="J11" i="7" s="1"/>
  <c r="F10" i="7"/>
  <c r="E10" i="7"/>
  <c r="Q10" i="7" s="1"/>
  <c r="Q8" i="7"/>
  <c r="J8" i="7"/>
  <c r="M8" i="7" s="1"/>
  <c r="Q7" i="7"/>
  <c r="M7" i="7"/>
  <c r="L7" i="7"/>
  <c r="J7" i="7"/>
  <c r="O7" i="7" s="1"/>
  <c r="Q6" i="7"/>
  <c r="J6" i="7"/>
  <c r="M6" i="7" s="1"/>
  <c r="Q5" i="7"/>
  <c r="P5" i="7"/>
  <c r="O5" i="7"/>
  <c r="W5" i="7" s="1"/>
  <c r="M5" i="7"/>
  <c r="U5" i="7" s="1"/>
  <c r="L5" i="7"/>
  <c r="T5" i="7" s="1"/>
  <c r="K5" i="7"/>
  <c r="J5" i="7"/>
  <c r="R5" i="7" s="1"/>
  <c r="S5" i="7" s="1"/>
  <c r="Q4" i="7"/>
  <c r="J4" i="7"/>
  <c r="M4" i="7" s="1"/>
  <c r="W3" i="7"/>
  <c r="V3" i="7"/>
  <c r="U3" i="7"/>
  <c r="T3" i="7"/>
  <c r="W2" i="7"/>
  <c r="V2" i="7"/>
  <c r="U2" i="7"/>
  <c r="T2" i="7"/>
  <c r="T13" i="7" l="1"/>
  <c r="O11" i="7"/>
  <c r="K11" i="7"/>
  <c r="L11" i="7"/>
  <c r="R11" i="7"/>
  <c r="N11" i="7"/>
  <c r="M11" i="7"/>
  <c r="U13" i="7"/>
  <c r="N4" i="7"/>
  <c r="N6" i="7"/>
  <c r="R8" i="7"/>
  <c r="S8" i="7" s="1"/>
  <c r="K4" i="7"/>
  <c r="P4" i="7" s="1"/>
  <c r="U4" i="7" s="1"/>
  <c r="O4" i="7"/>
  <c r="K6" i="7"/>
  <c r="P6" i="7" s="1"/>
  <c r="U6" i="7" s="1"/>
  <c r="O6" i="7"/>
  <c r="K8" i="7"/>
  <c r="P8" i="7" s="1"/>
  <c r="U8" i="7" s="1"/>
  <c r="O8" i="7"/>
  <c r="Q11" i="7"/>
  <c r="P11" i="7" s="1"/>
  <c r="K12" i="7"/>
  <c r="P12" i="7" s="1"/>
  <c r="U12" i="7" s="1"/>
  <c r="O12" i="7"/>
  <c r="R4" i="7"/>
  <c r="S4" i="7" s="1"/>
  <c r="N8" i="7"/>
  <c r="V8" i="7" s="1"/>
  <c r="N12" i="7"/>
  <c r="V12" i="7" s="1"/>
  <c r="L4" i="7"/>
  <c r="N5" i="7"/>
  <c r="V5" i="7" s="1"/>
  <c r="L6" i="7"/>
  <c r="N7" i="7"/>
  <c r="R7" i="7"/>
  <c r="S7" i="7" s="1"/>
  <c r="L8" i="7"/>
  <c r="T8" i="7" s="1"/>
  <c r="L12" i="7"/>
  <c r="N13" i="7"/>
  <c r="R13" i="7"/>
  <c r="S13" i="7" s="1"/>
  <c r="R6" i="7"/>
  <c r="S6" i="7" s="1"/>
  <c r="J10" i="7"/>
  <c r="R12" i="7"/>
  <c r="S12" i="7" s="1"/>
  <c r="K7" i="7"/>
  <c r="P7" i="7" s="1"/>
  <c r="U7" i="7" s="1"/>
  <c r="K13" i="7"/>
  <c r="P13" i="7" s="1"/>
  <c r="W13" i="7" s="1"/>
  <c r="Q10" i="5"/>
  <c r="N10" i="5"/>
  <c r="K10" i="5"/>
  <c r="E10" i="5"/>
  <c r="Q9" i="5"/>
  <c r="N9" i="5"/>
  <c r="K9" i="5"/>
  <c r="E9" i="5"/>
  <c r="V6" i="7" l="1"/>
  <c r="V13" i="7"/>
  <c r="W8" i="7"/>
  <c r="W4" i="7"/>
  <c r="V4" i="7"/>
  <c r="T11" i="7"/>
  <c r="T6" i="7"/>
  <c r="S11" i="7"/>
  <c r="M10" i="7"/>
  <c r="N10" i="7"/>
  <c r="L10" i="7"/>
  <c r="O10" i="7"/>
  <c r="K10" i="7"/>
  <c r="P10" i="7" s="1"/>
  <c r="R10" i="7"/>
  <c r="S10" i="7" s="1"/>
  <c r="T12" i="7"/>
  <c r="T4" i="7"/>
  <c r="W12" i="7"/>
  <c r="T7" i="7"/>
  <c r="W7" i="7"/>
  <c r="U11" i="7"/>
  <c r="V7" i="7"/>
  <c r="W6" i="7"/>
  <c r="V11" i="7"/>
  <c r="W11" i="7"/>
  <c r="Q14" i="3"/>
  <c r="J14" i="3"/>
  <c r="O14" i="3" s="1"/>
  <c r="Q13" i="3"/>
  <c r="J13" i="3"/>
  <c r="M13" i="3" s="1"/>
  <c r="Q12" i="3"/>
  <c r="J12" i="3"/>
  <c r="O12" i="3" s="1"/>
  <c r="Q11" i="3"/>
  <c r="J11" i="3"/>
  <c r="M11" i="3" s="1"/>
  <c r="Q10" i="3"/>
  <c r="M10" i="3"/>
  <c r="J10" i="3"/>
  <c r="O10" i="3" s="1"/>
  <c r="Q9" i="3"/>
  <c r="J9" i="3"/>
  <c r="M9" i="3" s="1"/>
  <c r="Q8" i="3"/>
  <c r="J8" i="3"/>
  <c r="O8" i="3" s="1"/>
  <c r="Q7" i="3"/>
  <c r="J7" i="3"/>
  <c r="M7" i="3" s="1"/>
  <c r="Q6" i="3"/>
  <c r="J6" i="3"/>
  <c r="O6" i="3" s="1"/>
  <c r="Q5" i="3"/>
  <c r="J5" i="3"/>
  <c r="M5" i="3" s="1"/>
  <c r="W4" i="3"/>
  <c r="V4" i="3"/>
  <c r="U4" i="3"/>
  <c r="T4" i="3"/>
  <c r="W3" i="3"/>
  <c r="V3" i="3"/>
  <c r="U3" i="3"/>
  <c r="T3" i="3"/>
  <c r="Q13" i="2"/>
  <c r="J13" i="2"/>
  <c r="R13" i="2" s="1"/>
  <c r="S13" i="2" s="1"/>
  <c r="Q12" i="2"/>
  <c r="J12" i="2"/>
  <c r="L12" i="2" s="1"/>
  <c r="Q11" i="2"/>
  <c r="J11" i="2"/>
  <c r="Q9" i="2"/>
  <c r="J9" i="2"/>
  <c r="R9" i="2" s="1"/>
  <c r="S9" i="2" s="1"/>
  <c r="Q8" i="2"/>
  <c r="J8" i="2"/>
  <c r="L8" i="2" s="1"/>
  <c r="Q7" i="2"/>
  <c r="J7" i="2"/>
  <c r="R7" i="2" s="1"/>
  <c r="S7" i="2" s="1"/>
  <c r="Q6" i="2"/>
  <c r="J6" i="2"/>
  <c r="L6" i="2" s="1"/>
  <c r="Q5" i="2"/>
  <c r="J5" i="2"/>
  <c r="R5" i="2" s="1"/>
  <c r="S5" i="2" s="1"/>
  <c r="Q4" i="2"/>
  <c r="J4" i="2"/>
  <c r="L4" i="2" s="1"/>
  <c r="W3" i="2"/>
  <c r="V3" i="2"/>
  <c r="U3" i="2"/>
  <c r="T3" i="2"/>
  <c r="W2" i="2"/>
  <c r="V2" i="2"/>
  <c r="U2" i="2"/>
  <c r="T2" i="2"/>
  <c r="L9" i="2" l="1"/>
  <c r="K13" i="2"/>
  <c r="P13" i="2" s="1"/>
  <c r="K9" i="2"/>
  <c r="P9" i="2" s="1"/>
  <c r="U10" i="7"/>
  <c r="W10" i="7"/>
  <c r="T10" i="7"/>
  <c r="V10" i="7"/>
  <c r="M8" i="3"/>
  <c r="M12" i="3"/>
  <c r="L6" i="3"/>
  <c r="L10" i="3"/>
  <c r="L14" i="3"/>
  <c r="M6" i="3"/>
  <c r="U6" i="3" s="1"/>
  <c r="M14" i="3"/>
  <c r="K7" i="2"/>
  <c r="P7" i="2" s="1"/>
  <c r="L8" i="3"/>
  <c r="T8" i="3" s="1"/>
  <c r="L12" i="3"/>
  <c r="W8" i="3"/>
  <c r="R5" i="3"/>
  <c r="S5" i="3" s="1"/>
  <c r="N7" i="3"/>
  <c r="R9" i="3"/>
  <c r="S9" i="3" s="1"/>
  <c r="N11" i="3"/>
  <c r="R11" i="3"/>
  <c r="S11" i="3" s="1"/>
  <c r="N13" i="3"/>
  <c r="O9" i="3"/>
  <c r="O11" i="3"/>
  <c r="L5" i="3"/>
  <c r="N6" i="3"/>
  <c r="R6" i="3"/>
  <c r="S6" i="3" s="1"/>
  <c r="L7" i="3"/>
  <c r="N8" i="3"/>
  <c r="R8" i="3"/>
  <c r="S8" i="3" s="1"/>
  <c r="L9" i="3"/>
  <c r="N10" i="3"/>
  <c r="R10" i="3"/>
  <c r="S10" i="3" s="1"/>
  <c r="L11" i="3"/>
  <c r="N12" i="3"/>
  <c r="R12" i="3"/>
  <c r="S12" i="3" s="1"/>
  <c r="L13" i="3"/>
  <c r="N14" i="3"/>
  <c r="R14" i="3"/>
  <c r="S14" i="3" s="1"/>
  <c r="N5" i="3"/>
  <c r="R7" i="3"/>
  <c r="S7" i="3" s="1"/>
  <c r="N9" i="3"/>
  <c r="R13" i="3"/>
  <c r="S13" i="3" s="1"/>
  <c r="K5" i="3"/>
  <c r="P5" i="3" s="1"/>
  <c r="U5" i="3" s="1"/>
  <c r="O5" i="3"/>
  <c r="K7" i="3"/>
  <c r="P7" i="3" s="1"/>
  <c r="U7" i="3" s="1"/>
  <c r="O7" i="3"/>
  <c r="W7" i="3" s="1"/>
  <c r="K9" i="3"/>
  <c r="P9" i="3" s="1"/>
  <c r="U9" i="3" s="1"/>
  <c r="K11" i="3"/>
  <c r="P11" i="3" s="1"/>
  <c r="U11" i="3" s="1"/>
  <c r="K13" i="3"/>
  <c r="P13" i="3" s="1"/>
  <c r="U13" i="3" s="1"/>
  <c r="O13" i="3"/>
  <c r="W13" i="3" s="1"/>
  <c r="K6" i="3"/>
  <c r="P6" i="3" s="1"/>
  <c r="T6" i="3" s="1"/>
  <c r="K8" i="3"/>
  <c r="P8" i="3" s="1"/>
  <c r="K10" i="3"/>
  <c r="P10" i="3" s="1"/>
  <c r="T10" i="3" s="1"/>
  <c r="K12" i="3"/>
  <c r="P12" i="3" s="1"/>
  <c r="T12" i="3" s="1"/>
  <c r="K14" i="3"/>
  <c r="P14" i="3" s="1"/>
  <c r="U14" i="3" s="1"/>
  <c r="L7" i="2"/>
  <c r="M12" i="2"/>
  <c r="L13" i="2"/>
  <c r="M7" i="2"/>
  <c r="U7" i="2" s="1"/>
  <c r="M13" i="2"/>
  <c r="U13" i="2" s="1"/>
  <c r="M6" i="2"/>
  <c r="M5" i="2"/>
  <c r="M4" i="2"/>
  <c r="O5" i="2"/>
  <c r="M8" i="2"/>
  <c r="K5" i="2"/>
  <c r="P5" i="2" s="1"/>
  <c r="U5" i="2" s="1"/>
  <c r="O7" i="2"/>
  <c r="W7" i="2" s="1"/>
  <c r="M9" i="2"/>
  <c r="O13" i="2"/>
  <c r="L5" i="2"/>
  <c r="O9" i="2"/>
  <c r="T9" i="2"/>
  <c r="U9" i="2"/>
  <c r="R11" i="2"/>
  <c r="S11" i="2" s="1"/>
  <c r="N11" i="2"/>
  <c r="L11" i="2"/>
  <c r="O11" i="2"/>
  <c r="K11" i="2"/>
  <c r="P11" i="2" s="1"/>
  <c r="M11" i="2"/>
  <c r="N4" i="2"/>
  <c r="R4" i="2"/>
  <c r="S4" i="2" s="1"/>
  <c r="N6" i="2"/>
  <c r="N8" i="2"/>
  <c r="R8" i="2"/>
  <c r="S8" i="2" s="1"/>
  <c r="K4" i="2"/>
  <c r="P4" i="2" s="1"/>
  <c r="O4" i="2"/>
  <c r="K6" i="2"/>
  <c r="P6" i="2" s="1"/>
  <c r="O6" i="2"/>
  <c r="K8" i="2"/>
  <c r="P8" i="2" s="1"/>
  <c r="O8" i="2"/>
  <c r="Q10" i="2"/>
  <c r="K12" i="2"/>
  <c r="P12" i="2" s="1"/>
  <c r="O12" i="2"/>
  <c r="R6" i="2"/>
  <c r="S6" i="2" s="1"/>
  <c r="N12" i="2"/>
  <c r="R12" i="2"/>
  <c r="S12" i="2" s="1"/>
  <c r="N5" i="2"/>
  <c r="N7" i="2"/>
  <c r="V7" i="2" s="1"/>
  <c r="N9" i="2"/>
  <c r="N13" i="2"/>
  <c r="V13" i="2" s="1"/>
  <c r="T13" i="2" l="1"/>
  <c r="W13" i="2"/>
  <c r="W9" i="2"/>
  <c r="V9" i="2"/>
  <c r="W9" i="3"/>
  <c r="V14" i="3"/>
  <c r="T11" i="3"/>
  <c r="V6" i="3"/>
  <c r="W14" i="3"/>
  <c r="T9" i="3"/>
  <c r="T7" i="2"/>
  <c r="U8" i="3"/>
  <c r="W5" i="3"/>
  <c r="T5" i="3"/>
  <c r="U12" i="3"/>
  <c r="V13" i="3"/>
  <c r="W12" i="3"/>
  <c r="T13" i="3"/>
  <c r="V8" i="3"/>
  <c r="W6" i="3"/>
  <c r="U10" i="3"/>
  <c r="T14" i="3"/>
  <c r="V12" i="3"/>
  <c r="V9" i="3"/>
  <c r="V7" i="3"/>
  <c r="W10" i="3"/>
  <c r="V5" i="3"/>
  <c r="V10" i="3"/>
  <c r="T7" i="3"/>
  <c r="W11" i="3"/>
  <c r="V11" i="3"/>
  <c r="V5" i="2"/>
  <c r="T5" i="2"/>
  <c r="T11" i="2"/>
  <c r="W5" i="2"/>
  <c r="U12" i="2"/>
  <c r="T12" i="2"/>
  <c r="U6" i="2"/>
  <c r="T6" i="2"/>
  <c r="U8" i="2"/>
  <c r="T8" i="2"/>
  <c r="T4" i="2"/>
  <c r="U4" i="2"/>
  <c r="V12" i="2"/>
  <c r="W8" i="2"/>
  <c r="V6" i="2"/>
  <c r="U11" i="2"/>
  <c r="V11" i="2"/>
  <c r="W12" i="2"/>
  <c r="V8" i="2"/>
  <c r="W4" i="2"/>
  <c r="W6" i="2"/>
  <c r="V4" i="2"/>
  <c r="W11" i="2"/>
  <c r="J10" i="2"/>
  <c r="L10" i="2" l="1"/>
  <c r="R10" i="2"/>
  <c r="S10" i="2" s="1"/>
  <c r="M10" i="2"/>
  <c r="O10" i="2"/>
  <c r="K10" i="2"/>
  <c r="P10" i="2" s="1"/>
  <c r="N10" i="2"/>
  <c r="V10" i="2" s="1"/>
  <c r="W10" i="2" l="1"/>
  <c r="U10" i="2"/>
  <c r="T10" i="2"/>
</calcChain>
</file>

<file path=xl/comments1.xml><?xml version="1.0" encoding="utf-8"?>
<comments xmlns="http://schemas.openxmlformats.org/spreadsheetml/2006/main">
  <authors>
    <author>Philip Grabowski</author>
  </authors>
  <commentList>
    <comment ref="Q1" authorId="0" shapeId="0">
      <text>
        <r>
          <rPr>
            <b/>
            <sz val="9"/>
            <color indexed="81"/>
            <rFont val="Tahoma"/>
            <family val="2"/>
          </rPr>
          <t>Note on negative values:</t>
        </r>
        <r>
          <rPr>
            <sz val="9"/>
            <color indexed="81"/>
            <rFont val="Tahoma"/>
            <family val="2"/>
          </rPr>
          <t xml:space="preserve">
Note: there are hidden columns that correct the calculations if the observed values are both positive and negative.
In the example, % change in soil carbon has the following range (-50% to +50%).</t>
        </r>
      </text>
    </comment>
    <comment ref="V3" authorId="0" shapeId="0">
      <text>
        <r>
          <rPr>
            <b/>
            <sz val="9"/>
            <color indexed="81"/>
            <rFont val="Tahoma"/>
            <family val="2"/>
          </rPr>
          <t>Note:</t>
        </r>
        <r>
          <rPr>
            <sz val="9"/>
            <color indexed="81"/>
            <rFont val="Tahoma"/>
            <family val="2"/>
          </rPr>
          <t xml:space="preserve">
If you have fewer systems in your comparison and want to remove the blank series from the legend, then delete unnecessary columns here.
Adding columns is also possible but will require carefully checking the formulas. Too many systems may make it difficult to visually compare them.</t>
        </r>
      </text>
    </comment>
    <comment ref="B4" authorId="0" shapeId="0">
      <text>
        <r>
          <rPr>
            <b/>
            <sz val="9"/>
            <color indexed="81"/>
            <rFont val="Tahoma"/>
            <family val="2"/>
          </rPr>
          <t>Step 1a: List indicator labels</t>
        </r>
        <r>
          <rPr>
            <sz val="9"/>
            <color indexed="81"/>
            <rFont val="Tahoma"/>
            <family val="2"/>
          </rPr>
          <t xml:space="preserve">
This will be part of your axis label. 
Note that all indicators must be stated positively (where higher is "better") for the radar chart to be easy to interpret.
In the example notice "Erosion reduced" is used instead "Erosion" and "Yield stability" is used instead of "Yield variability"
When it is impossible to invert the variable (e.g. pesticide use) then the axis must be flipped by entering the vaues as negative numbers.</t>
        </r>
      </text>
    </comment>
    <comment ref="C4" authorId="0" shapeId="0">
      <text>
        <r>
          <rPr>
            <b/>
            <sz val="9"/>
            <color indexed="81"/>
            <rFont val="Tahoma"/>
            <family val="2"/>
          </rPr>
          <t xml:space="preserve">Step 1b: Details
</t>
        </r>
        <r>
          <rPr>
            <sz val="9"/>
            <color indexed="81"/>
            <rFont val="Tahoma"/>
            <family val="2"/>
          </rPr>
          <t xml:space="preserve">Add any information you want to have at hand but don't need in the label
</t>
        </r>
      </text>
    </comment>
    <comment ref="D4" authorId="0" shapeId="0">
      <text>
        <r>
          <rPr>
            <b/>
            <sz val="9"/>
            <color indexed="81"/>
            <rFont val="Tahoma"/>
            <family val="2"/>
          </rPr>
          <t>Step 1c: List units</t>
        </r>
        <r>
          <rPr>
            <sz val="9"/>
            <color indexed="81"/>
            <rFont val="Tahoma"/>
            <family val="2"/>
          </rPr>
          <t xml:space="preserve">
This will automatically be part of the axis label</t>
        </r>
      </text>
    </comment>
    <comment ref="E4" authorId="0" shapeId="0">
      <text>
        <r>
          <rPr>
            <b/>
            <sz val="9"/>
            <color indexed="81"/>
            <rFont val="Tahoma"/>
            <family val="2"/>
          </rPr>
          <t>Step 3: List groups being compared</t>
        </r>
        <r>
          <rPr>
            <sz val="9"/>
            <color indexed="81"/>
            <rFont val="Tahoma"/>
            <family val="2"/>
          </rPr>
          <t xml:space="preserve">
Short labels for each groups (community, technology, year, etc.) These will appear in the legend.</t>
        </r>
      </text>
    </comment>
    <comment ref="I4" authorId="0" shapeId="0">
      <text>
        <r>
          <rPr>
            <b/>
            <sz val="9"/>
            <color indexed="81"/>
            <rFont val="Tahoma"/>
            <family val="2"/>
          </rPr>
          <t>Step 5: Max. Values</t>
        </r>
        <r>
          <rPr>
            <sz val="9"/>
            <color indexed="81"/>
            <rFont val="Tahoma"/>
            <family val="2"/>
          </rPr>
          <t xml:space="preserve">
Optional - enter a value here to force the maximum value on the radar chart to be a specific number (for example - a food security indicator could be "number of months from own food produced" and you could enter 12 here even if no system reaches that high. 
Note the fixed max must be HIGHER than all observed values. Otherwise the high values will be off the chart.</t>
        </r>
      </text>
    </comment>
    <comment ref="E5" authorId="0" shapeId="0">
      <text>
        <r>
          <rPr>
            <b/>
            <sz val="9"/>
            <color indexed="81"/>
            <rFont val="Tahoma"/>
            <family val="2"/>
          </rPr>
          <t xml:space="preserve">Step 4: Data entry
</t>
        </r>
        <r>
          <rPr>
            <sz val="9"/>
            <color indexed="81"/>
            <rFont val="Tahoma"/>
            <family val="2"/>
          </rPr>
          <t xml:space="preserve">Enter the data for each indicator for each group
</t>
        </r>
      </text>
    </comment>
    <comment ref="A14" authorId="0" shapeId="0">
      <text>
        <r>
          <rPr>
            <b/>
            <sz val="9"/>
            <color indexed="81"/>
            <rFont val="Tahoma"/>
            <family val="2"/>
          </rPr>
          <t xml:space="preserve">Step 2:
</t>
        </r>
        <r>
          <rPr>
            <sz val="9"/>
            <color indexed="81"/>
            <rFont val="Tahoma"/>
            <family val="2"/>
          </rPr>
          <t>Add or delete rows as needed - there will be one "arm" of the radar chart for each row. Note that if you add a row you will need to copy all the formulas in columns I through W</t>
        </r>
      </text>
    </comment>
  </commentList>
</comments>
</file>

<file path=xl/sharedStrings.xml><?xml version="1.0" encoding="utf-8"?>
<sst xmlns="http://schemas.openxmlformats.org/spreadsheetml/2006/main" count="217" uniqueCount="89">
  <si>
    <t>Indicator</t>
  </si>
  <si>
    <t>Category 1</t>
  </si>
  <si>
    <t>Category 2</t>
  </si>
  <si>
    <t>Category 4</t>
  </si>
  <si>
    <t>Max</t>
  </si>
  <si>
    <t>Normalized (0-1) data</t>
  </si>
  <si>
    <t>Productivity</t>
  </si>
  <si>
    <t>Domain</t>
  </si>
  <si>
    <t>Economic</t>
  </si>
  <si>
    <t>Environmental</t>
  </si>
  <si>
    <t>Human Condition</t>
  </si>
  <si>
    <t>Social</t>
  </si>
  <si>
    <t>Soil Carbon</t>
  </si>
  <si>
    <t>Nutrition</t>
  </si>
  <si>
    <t>Food security</t>
  </si>
  <si>
    <t>Erosion reduced</t>
  </si>
  <si>
    <t>Gender equity</t>
  </si>
  <si>
    <t>Yield (maize)</t>
  </si>
  <si>
    <t>Yield stability (maize)</t>
  </si>
  <si>
    <t xml:space="preserve">Profitability </t>
  </si>
  <si>
    <t xml:space="preserve">Stability of profitability </t>
  </si>
  <si>
    <t>Conv.Mz no fert</t>
  </si>
  <si>
    <t>Conv.Mz fert</t>
  </si>
  <si>
    <t>Category 3</t>
  </si>
  <si>
    <t>CA Mz no fert</t>
  </si>
  <si>
    <t>CA Mz fert</t>
  </si>
  <si>
    <t>Yield cuts of on-farm trials</t>
  </si>
  <si>
    <t>Gross margin using observed prices</t>
  </si>
  <si>
    <t>% of protein requirement for avg. hh</t>
  </si>
  <si>
    <t>Months of calories for avg. hh</t>
  </si>
  <si>
    <t>% of women preferring system (indiv. Interview)</t>
  </si>
  <si>
    <t>Fixed Max</t>
  </si>
  <si>
    <t>% change modeled over 25 years (1% initial)</t>
  </si>
  <si>
    <t>Min</t>
  </si>
  <si>
    <t>Correction</t>
  </si>
  <si>
    <t>Correction 1</t>
  </si>
  <si>
    <t>Correction 2</t>
  </si>
  <si>
    <t>Correction 3</t>
  </si>
  <si>
    <t>Correction 4</t>
  </si>
  <si>
    <t>Observed Min</t>
  </si>
  <si>
    <t>Label</t>
  </si>
  <si>
    <t>Modeled probability of harvest (not failed)</t>
  </si>
  <si>
    <t>Units</t>
  </si>
  <si>
    <t>kg/ha</t>
  </si>
  <si>
    <t>prob.</t>
  </si>
  <si>
    <t>$/ha</t>
  </si>
  <si>
    <t>% change</t>
  </si>
  <si>
    <t>Soil loss reduced - erosion plots (10% slope)</t>
  </si>
  <si>
    <t>tons/ha/yr</t>
  </si>
  <si>
    <t>% protein</t>
  </si>
  <si>
    <t>months</t>
  </si>
  <si>
    <t>% women</t>
  </si>
  <si>
    <t>Probability of positive gross margin (modeled yields)</t>
  </si>
  <si>
    <t>Probability of no increase in conflict (coop. focus groups)</t>
  </si>
  <si>
    <t>Lack of conflict</t>
  </si>
  <si>
    <t>Corrected max</t>
  </si>
  <si>
    <t>This is a mock example comparing conservation agricultre and conventional maize, with and without fertilizer.</t>
  </si>
  <si>
    <t>The axis labels will automatically list the indicator, units, maximum and minimum values.</t>
  </si>
  <si>
    <r>
      <rPr>
        <u/>
        <sz val="11"/>
        <color theme="1"/>
        <rFont val="Calibri"/>
        <family val="2"/>
        <scheme val="minor"/>
      </rPr>
      <t xml:space="preserve">Intro: </t>
    </r>
    <r>
      <rPr>
        <sz val="11"/>
        <color theme="1"/>
        <rFont val="Calibri"/>
        <family val="2"/>
        <scheme val="minor"/>
      </rPr>
      <t>Radar charts require all axes to have the same range. This worksheet enables you to graph data with different ranges by converting the highest value in each row to "1".</t>
    </r>
  </si>
  <si>
    <t>Category 1: conventional maize, no fertilizer</t>
  </si>
  <si>
    <t>Category 2: CA maize no fertilizer</t>
  </si>
  <si>
    <t>Category 3: Conventional maize, fertilized</t>
  </si>
  <si>
    <t>Category 4: CA maize, fertilized</t>
  </si>
  <si>
    <t>Name of file</t>
  </si>
  <si>
    <t>e.g. lat, long, altitude</t>
  </si>
  <si>
    <t>e.g. contains sensitive info (e.g. GPS, names, religion etc.)</t>
  </si>
  <si>
    <t>Description of metric and methods</t>
  </si>
  <si>
    <t>Scale of collection (e.g. plot, hh, community)</t>
  </si>
  <si>
    <t>Mean</t>
  </si>
  <si>
    <t>S.D.</t>
  </si>
  <si>
    <t>Statistical test</t>
  </si>
  <si>
    <t>Significant differences</t>
  </si>
  <si>
    <t>p-values</t>
  </si>
  <si>
    <t>sample size</t>
  </si>
  <si>
    <t>Data file(s) name and type (csv, stata, spss)</t>
  </si>
  <si>
    <t>Geographic mapping (Y/N)</t>
  </si>
  <si>
    <t>Confidential (Y/N)</t>
  </si>
  <si>
    <t xml:space="preserve">T-test </t>
  </si>
  <si>
    <t>category 3,4</t>
  </si>
  <si>
    <t>Chi-square</t>
  </si>
  <si>
    <t xml:space="preserve">Category 1: </t>
  </si>
  <si>
    <t xml:space="preserve">Category 2: </t>
  </si>
  <si>
    <t xml:space="preserve">Category 3: </t>
  </si>
  <si>
    <t xml:space="preserve">Category 4: </t>
  </si>
  <si>
    <t>Erosion***</t>
  </si>
  <si>
    <t>Soil loss - erosion plots (10% slope)</t>
  </si>
  <si>
    <t>Indicator label</t>
  </si>
  <si>
    <t>Further details</t>
  </si>
  <si>
    <t>enter category names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</si>
</sst>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_);[Red]\(&quot;$&quot;#,##0\)"/>
    <numFmt numFmtId="164" formatCode="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u/>
      <sz val="11"/>
      <color theme="1"/>
      <name val="Calibri"/>
      <family val="2"/>
      <scheme val="minor"/>
    </font>
    <font>
      <sz val="10"/>
      <color indexed="8"/>
      <name val="Calibri"/>
    </font>
    <font>
      <sz val="11"/>
      <color indexed="8"/>
      <name val="Calibri"/>
    </font>
  </fonts>
  <fills count="4">
    <fill>
      <patternFill patternType="none"/>
    </fill>
    <fill>
      <patternFill patternType="gray125"/>
    </fill>
    <fill>
      <patternFill patternType="solid">
        <fgColor theme="0" tint="-4.9989318521683403E-2"/>
        <bgColor indexed="64"/>
      </patternFill>
    </fill>
    <fill>
      <patternFill patternType="solid">
        <fgColor theme="4"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10"/>
      </right>
      <top style="thin">
        <color indexed="10"/>
      </top>
      <bottom style="thin">
        <color indexed="8"/>
      </bottom>
      <diagonal/>
    </border>
    <border>
      <left style="thin">
        <color indexed="10"/>
      </left>
      <right style="thin">
        <color indexed="10"/>
      </right>
      <top style="thin">
        <color indexed="10"/>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10"/>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 fillId="0" borderId="0" applyFont="0" applyFill="0" applyBorder="0" applyAlignment="0" applyProtection="0"/>
  </cellStyleXfs>
  <cellXfs count="27">
    <xf numFmtId="0" fontId="0" fillId="0" borderId="0" xfId="0"/>
    <xf numFmtId="164" fontId="0" fillId="0" borderId="0" xfId="0" applyNumberFormat="1"/>
    <xf numFmtId="0" fontId="2" fillId="0" borderId="0" xfId="0" applyFont="1"/>
    <xf numFmtId="0" fontId="0" fillId="2" borderId="1" xfId="0" applyFill="1" applyBorder="1"/>
    <xf numFmtId="6" fontId="0" fillId="2" borderId="1" xfId="0" applyNumberFormat="1" applyFill="1" applyBorder="1"/>
    <xf numFmtId="10" fontId="0" fillId="2" borderId="1" xfId="0" applyNumberFormat="1" applyFill="1" applyBorder="1"/>
    <xf numFmtId="9" fontId="0" fillId="2" borderId="1" xfId="1" applyFont="1" applyFill="1" applyBorder="1"/>
    <xf numFmtId="9" fontId="0" fillId="2" borderId="1" xfId="0" applyNumberFormat="1" applyFill="1" applyBorder="1"/>
    <xf numFmtId="0" fontId="2" fillId="3" borderId="2" xfId="0" applyFont="1" applyFill="1" applyBorder="1"/>
    <xf numFmtId="0" fontId="2" fillId="3" borderId="1" xfId="0" applyFont="1" applyFill="1" applyBorder="1"/>
    <xf numFmtId="0" fontId="0" fillId="0" borderId="1" xfId="0" applyBorder="1"/>
    <xf numFmtId="0" fontId="6" fillId="0" borderId="3" xfId="0" applyNumberFormat="1" applyFont="1" applyFill="1" applyBorder="1" applyAlignment="1">
      <alignment horizontal="center" wrapText="1"/>
    </xf>
    <xf numFmtId="0" fontId="6" fillId="0" borderId="4" xfId="0" applyNumberFormat="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alignment horizont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0" fillId="0" borderId="0" xfId="0" applyAlignment="1">
      <alignment wrapText="1"/>
    </xf>
    <xf numFmtId="0" fontId="7" fillId="0" borderId="8" xfId="0" applyNumberFormat="1" applyFont="1" applyFill="1" applyBorder="1" applyAlignment="1">
      <alignment horizontal="center" vertical="center" wrapText="1"/>
    </xf>
    <xf numFmtId="2" fontId="0" fillId="2" borderId="1" xfId="0" applyNumberFormat="1" applyFill="1" applyBorder="1"/>
    <xf numFmtId="2" fontId="0" fillId="2" borderId="1" xfId="1" applyNumberFormat="1" applyFont="1" applyFill="1" applyBorder="1"/>
    <xf numFmtId="0" fontId="0" fillId="0" borderId="1" xfId="0" applyBorder="1" applyAlignment="1">
      <alignment horizontal="center" wrapText="1"/>
    </xf>
    <xf numFmtId="0" fontId="0" fillId="0" borderId="1" xfId="0" applyBorder="1" applyAlignment="1">
      <alignment horizontal="center"/>
    </xf>
    <xf numFmtId="0" fontId="0" fillId="0" borderId="0" xfId="0" applyAlignment="1">
      <alignment horizontal="center" wrapText="1"/>
    </xf>
    <xf numFmtId="0" fontId="0" fillId="0" borderId="0" xfId="0" applyAlignment="1">
      <alignment horizontal="center"/>
    </xf>
    <xf numFmtId="0" fontId="0" fillId="0" borderId="7"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Instructions!$T$4</c:f>
              <c:strCache>
                <c:ptCount val="1"/>
                <c:pt idx="0">
                  <c:v>0</c:v>
                </c:pt>
              </c:strCache>
            </c:strRef>
          </c:tx>
          <c:spPr>
            <a:ln w="28575" cap="rnd">
              <a:solidFill>
                <a:schemeClr val="accent1"/>
              </a:solidFill>
              <a:round/>
            </a:ln>
            <a:effectLst/>
          </c:spPr>
          <c:marker>
            <c:symbol val="none"/>
          </c:marker>
          <c:cat>
            <c:strRef>
              <c:f>Instructions!$S$5:$S$14</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Instructions!$T$5:$T$14</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CB6C-4540-904C-B276D9B7C556}"/>
            </c:ext>
          </c:extLst>
        </c:ser>
        <c:ser>
          <c:idx val="1"/>
          <c:order val="1"/>
          <c:tx>
            <c:strRef>
              <c:f>Instructions!$U$4</c:f>
              <c:strCache>
                <c:ptCount val="1"/>
                <c:pt idx="0">
                  <c:v>0</c:v>
                </c:pt>
              </c:strCache>
            </c:strRef>
          </c:tx>
          <c:spPr>
            <a:ln w="28575" cap="rnd">
              <a:solidFill>
                <a:schemeClr val="accent2"/>
              </a:solidFill>
              <a:round/>
            </a:ln>
            <a:effectLst/>
          </c:spPr>
          <c:marker>
            <c:symbol val="none"/>
          </c:marker>
          <c:cat>
            <c:strRef>
              <c:f>Instructions!$S$5:$S$14</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Instructions!$U$5:$U$14</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B6C-4540-904C-B276D9B7C556}"/>
            </c:ext>
          </c:extLst>
        </c:ser>
        <c:ser>
          <c:idx val="2"/>
          <c:order val="2"/>
          <c:tx>
            <c:strRef>
              <c:f>Instructions!$V$4</c:f>
              <c:strCache>
                <c:ptCount val="1"/>
                <c:pt idx="0">
                  <c:v>0</c:v>
                </c:pt>
              </c:strCache>
            </c:strRef>
          </c:tx>
          <c:spPr>
            <a:ln w="28575" cap="rnd">
              <a:solidFill>
                <a:schemeClr val="accent3"/>
              </a:solidFill>
              <a:round/>
            </a:ln>
            <a:effectLst/>
          </c:spPr>
          <c:marker>
            <c:symbol val="none"/>
          </c:marker>
          <c:cat>
            <c:strRef>
              <c:f>Instructions!$S$5:$S$14</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Instructions!$V$5:$V$14</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CB6C-4540-904C-B276D9B7C556}"/>
            </c:ext>
          </c:extLst>
        </c:ser>
        <c:ser>
          <c:idx val="3"/>
          <c:order val="3"/>
          <c:tx>
            <c:strRef>
              <c:f>Instructions!$W$4</c:f>
              <c:strCache>
                <c:ptCount val="1"/>
                <c:pt idx="0">
                  <c:v>0</c:v>
                </c:pt>
              </c:strCache>
            </c:strRef>
          </c:tx>
          <c:spPr>
            <a:ln w="28575" cap="rnd">
              <a:solidFill>
                <a:schemeClr val="accent4"/>
              </a:solidFill>
              <a:round/>
            </a:ln>
            <a:effectLst/>
          </c:spPr>
          <c:marker>
            <c:symbol val="none"/>
          </c:marker>
          <c:cat>
            <c:strRef>
              <c:f>Instructions!$S$5:$S$14</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Instructions!$W$5:$W$14</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CB6C-4540-904C-B276D9B7C556}"/>
            </c:ext>
          </c:extLst>
        </c:ser>
        <c:dLbls>
          <c:showLegendKey val="0"/>
          <c:showVal val="0"/>
          <c:showCatName val="0"/>
          <c:showSerName val="0"/>
          <c:showPercent val="0"/>
          <c:showBubbleSize val="0"/>
        </c:dLbls>
        <c:axId val="482510888"/>
        <c:axId val="482511216"/>
      </c:radarChart>
      <c:catAx>
        <c:axId val="48251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511216"/>
        <c:crosses val="autoZero"/>
        <c:auto val="1"/>
        <c:lblAlgn val="ctr"/>
        <c:lblOffset val="100"/>
        <c:noMultiLvlLbl val="0"/>
      </c:catAx>
      <c:valAx>
        <c:axId val="482511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482510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Example!$T$3</c:f>
              <c:strCache>
                <c:ptCount val="1"/>
                <c:pt idx="0">
                  <c:v>Conv.Mz no fert</c:v>
                </c:pt>
              </c:strCache>
            </c:strRef>
          </c:tx>
          <c:spPr>
            <a:ln w="28575" cap="rnd">
              <a:solidFill>
                <a:schemeClr val="accent1"/>
              </a:solidFill>
              <a:round/>
            </a:ln>
            <a:effectLst/>
          </c:spPr>
          <c:marker>
            <c:symbol val="none"/>
          </c:marker>
          <c:cat>
            <c:strRef>
              <c:f>Example!$S$4:$S$13</c:f>
              <c:strCache>
                <c:ptCount val="10"/>
                <c:pt idx="0">
                  <c:v>Yield (maize) (kg/ha) min=0 max=2020</c:v>
                </c:pt>
                <c:pt idx="1">
                  <c:v>Yield stability (maize) (prob.) min=0 max=1</c:v>
                </c:pt>
                <c:pt idx="2">
                  <c:v>Profitability  ($/ha) min=0 max=142</c:v>
                </c:pt>
                <c:pt idx="3">
                  <c:v>Stability of profitability  (prob.) min=0 max=1</c:v>
                </c:pt>
                <c:pt idx="4">
                  <c:v>Soil Carbon (% change) min=-0.5 max=0.5</c:v>
                </c:pt>
                <c:pt idx="5">
                  <c:v>Erosion*** (tons/ha/yr) min=-3.5 max=-0.5</c:v>
                </c:pt>
                <c:pt idx="6">
                  <c:v>Nutrition (% protein) min=0 max=1</c:v>
                </c:pt>
                <c:pt idx="7">
                  <c:v>Food security (months) min=0 max=12</c:v>
                </c:pt>
                <c:pt idx="8">
                  <c:v>Gender equity (% women) min=0 max=1</c:v>
                </c:pt>
                <c:pt idx="9">
                  <c:v>Lack of conflict (prob.) min=0 max=1</c:v>
                </c:pt>
              </c:strCache>
            </c:strRef>
          </c:cat>
          <c:val>
            <c:numRef>
              <c:f>Example!$T$4:$T$13</c:f>
              <c:numCache>
                <c:formatCode>0.0000</c:formatCode>
                <c:ptCount val="10"/>
                <c:pt idx="0">
                  <c:v>0.49504950495049505</c:v>
                </c:pt>
                <c:pt idx="1">
                  <c:v>0.8</c:v>
                </c:pt>
                <c:pt idx="2">
                  <c:v>0.70422535211267601</c:v>
                </c:pt>
                <c:pt idx="3">
                  <c:v>0.95</c:v>
                </c:pt>
                <c:pt idx="4">
                  <c:v>0</c:v>
                </c:pt>
                <c:pt idx="5">
                  <c:v>0</c:v>
                </c:pt>
                <c:pt idx="6">
                  <c:v>0.41666666666666669</c:v>
                </c:pt>
                <c:pt idx="7">
                  <c:v>0.41666666666666669</c:v>
                </c:pt>
                <c:pt idx="8">
                  <c:v>0.6</c:v>
                </c:pt>
                <c:pt idx="9">
                  <c:v>1</c:v>
                </c:pt>
              </c:numCache>
            </c:numRef>
          </c:val>
          <c:extLst>
            <c:ext xmlns:c16="http://schemas.microsoft.com/office/drawing/2014/chart" uri="{C3380CC4-5D6E-409C-BE32-E72D297353CC}">
              <c16:uniqueId val="{00000000-4B9F-4749-BEC2-3A3BD6636F77}"/>
            </c:ext>
          </c:extLst>
        </c:ser>
        <c:ser>
          <c:idx val="1"/>
          <c:order val="1"/>
          <c:tx>
            <c:strRef>
              <c:f>Example!$U$3</c:f>
              <c:strCache>
                <c:ptCount val="1"/>
                <c:pt idx="0">
                  <c:v>CA Mz no fert</c:v>
                </c:pt>
              </c:strCache>
            </c:strRef>
          </c:tx>
          <c:spPr>
            <a:ln w="28575" cap="rnd">
              <a:solidFill>
                <a:schemeClr val="accent2"/>
              </a:solidFill>
              <a:round/>
            </a:ln>
            <a:effectLst/>
          </c:spPr>
          <c:marker>
            <c:symbol val="none"/>
          </c:marker>
          <c:cat>
            <c:strRef>
              <c:f>Example!$S$4:$S$13</c:f>
              <c:strCache>
                <c:ptCount val="10"/>
                <c:pt idx="0">
                  <c:v>Yield (maize) (kg/ha) min=0 max=2020</c:v>
                </c:pt>
                <c:pt idx="1">
                  <c:v>Yield stability (maize) (prob.) min=0 max=1</c:v>
                </c:pt>
                <c:pt idx="2">
                  <c:v>Profitability  ($/ha) min=0 max=142</c:v>
                </c:pt>
                <c:pt idx="3">
                  <c:v>Stability of profitability  (prob.) min=0 max=1</c:v>
                </c:pt>
                <c:pt idx="4">
                  <c:v>Soil Carbon (% change) min=-0.5 max=0.5</c:v>
                </c:pt>
                <c:pt idx="5">
                  <c:v>Erosion*** (tons/ha/yr) min=-3.5 max=-0.5</c:v>
                </c:pt>
                <c:pt idx="6">
                  <c:v>Nutrition (% protein) min=0 max=1</c:v>
                </c:pt>
                <c:pt idx="7">
                  <c:v>Food security (months) min=0 max=12</c:v>
                </c:pt>
                <c:pt idx="8">
                  <c:v>Gender equity (% women) min=0 max=1</c:v>
                </c:pt>
                <c:pt idx="9">
                  <c:v>Lack of conflict (prob.) min=0 max=1</c:v>
                </c:pt>
              </c:strCache>
            </c:strRef>
          </c:cat>
          <c:val>
            <c:numRef>
              <c:f>Example!$U$4:$U$13</c:f>
              <c:numCache>
                <c:formatCode>0.0000</c:formatCode>
                <c:ptCount val="10"/>
                <c:pt idx="0">
                  <c:v>0.59405940594059403</c:v>
                </c:pt>
                <c:pt idx="1">
                  <c:v>0.9</c:v>
                </c:pt>
                <c:pt idx="2">
                  <c:v>0.84507042253521125</c:v>
                </c:pt>
                <c:pt idx="3">
                  <c:v>0.9</c:v>
                </c:pt>
                <c:pt idx="4">
                  <c:v>0.5</c:v>
                </c:pt>
                <c:pt idx="5">
                  <c:v>0.5</c:v>
                </c:pt>
                <c:pt idx="6">
                  <c:v>0.5</c:v>
                </c:pt>
                <c:pt idx="7">
                  <c:v>0.5</c:v>
                </c:pt>
                <c:pt idx="8">
                  <c:v>0.5</c:v>
                </c:pt>
                <c:pt idx="9">
                  <c:v>0.8</c:v>
                </c:pt>
              </c:numCache>
            </c:numRef>
          </c:val>
          <c:extLst>
            <c:ext xmlns:c16="http://schemas.microsoft.com/office/drawing/2014/chart" uri="{C3380CC4-5D6E-409C-BE32-E72D297353CC}">
              <c16:uniqueId val="{00000001-4B9F-4749-BEC2-3A3BD6636F77}"/>
            </c:ext>
          </c:extLst>
        </c:ser>
        <c:ser>
          <c:idx val="2"/>
          <c:order val="2"/>
          <c:tx>
            <c:strRef>
              <c:f>Example!$V$3</c:f>
              <c:strCache>
                <c:ptCount val="1"/>
                <c:pt idx="0">
                  <c:v>Conv.Mz fert</c:v>
                </c:pt>
              </c:strCache>
            </c:strRef>
          </c:tx>
          <c:spPr>
            <a:ln w="28575" cap="rnd">
              <a:solidFill>
                <a:schemeClr val="accent3"/>
              </a:solidFill>
              <a:round/>
            </a:ln>
            <a:effectLst/>
          </c:spPr>
          <c:marker>
            <c:symbol val="none"/>
          </c:marker>
          <c:cat>
            <c:strRef>
              <c:f>Example!$S$4:$S$13</c:f>
              <c:strCache>
                <c:ptCount val="10"/>
                <c:pt idx="0">
                  <c:v>Yield (maize) (kg/ha) min=0 max=2020</c:v>
                </c:pt>
                <c:pt idx="1">
                  <c:v>Yield stability (maize) (prob.) min=0 max=1</c:v>
                </c:pt>
                <c:pt idx="2">
                  <c:v>Profitability  ($/ha) min=0 max=142</c:v>
                </c:pt>
                <c:pt idx="3">
                  <c:v>Stability of profitability  (prob.) min=0 max=1</c:v>
                </c:pt>
                <c:pt idx="4">
                  <c:v>Soil Carbon (% change) min=-0.5 max=0.5</c:v>
                </c:pt>
                <c:pt idx="5">
                  <c:v>Erosion*** (tons/ha/yr) min=-3.5 max=-0.5</c:v>
                </c:pt>
                <c:pt idx="6">
                  <c:v>Nutrition (% protein) min=0 max=1</c:v>
                </c:pt>
                <c:pt idx="7">
                  <c:v>Food security (months) min=0 max=12</c:v>
                </c:pt>
                <c:pt idx="8">
                  <c:v>Gender equity (% women) min=0 max=1</c:v>
                </c:pt>
                <c:pt idx="9">
                  <c:v>Lack of conflict (prob.) min=0 max=1</c:v>
                </c:pt>
              </c:strCache>
            </c:strRef>
          </c:cat>
          <c:val>
            <c:numRef>
              <c:f>Example!$V$4:$V$13</c:f>
              <c:numCache>
                <c:formatCode>0.0000</c:formatCode>
                <c:ptCount val="10"/>
                <c:pt idx="0">
                  <c:v>0.8910891089108911</c:v>
                </c:pt>
                <c:pt idx="1">
                  <c:v>0.85</c:v>
                </c:pt>
                <c:pt idx="2">
                  <c:v>0.84507042253521125</c:v>
                </c:pt>
                <c:pt idx="3">
                  <c:v>0.8</c:v>
                </c:pt>
                <c:pt idx="4">
                  <c:v>0.5</c:v>
                </c:pt>
                <c:pt idx="5">
                  <c:v>0.33333333333333331</c:v>
                </c:pt>
                <c:pt idx="6">
                  <c:v>0.75</c:v>
                </c:pt>
                <c:pt idx="7">
                  <c:v>0.75</c:v>
                </c:pt>
                <c:pt idx="8">
                  <c:v>0.7</c:v>
                </c:pt>
                <c:pt idx="9">
                  <c:v>1</c:v>
                </c:pt>
              </c:numCache>
            </c:numRef>
          </c:val>
          <c:extLst>
            <c:ext xmlns:c16="http://schemas.microsoft.com/office/drawing/2014/chart" uri="{C3380CC4-5D6E-409C-BE32-E72D297353CC}">
              <c16:uniqueId val="{00000002-4B9F-4749-BEC2-3A3BD6636F77}"/>
            </c:ext>
          </c:extLst>
        </c:ser>
        <c:ser>
          <c:idx val="3"/>
          <c:order val="3"/>
          <c:tx>
            <c:strRef>
              <c:f>Example!$W$3</c:f>
              <c:strCache>
                <c:ptCount val="1"/>
                <c:pt idx="0">
                  <c:v>CA Mz fert</c:v>
                </c:pt>
              </c:strCache>
            </c:strRef>
          </c:tx>
          <c:spPr>
            <a:ln w="28575" cap="rnd">
              <a:solidFill>
                <a:schemeClr val="accent4"/>
              </a:solidFill>
              <a:round/>
            </a:ln>
            <a:effectLst/>
          </c:spPr>
          <c:marker>
            <c:symbol val="none"/>
          </c:marker>
          <c:cat>
            <c:strRef>
              <c:f>Example!$S$4:$S$13</c:f>
              <c:strCache>
                <c:ptCount val="10"/>
                <c:pt idx="0">
                  <c:v>Yield (maize) (kg/ha) min=0 max=2020</c:v>
                </c:pt>
                <c:pt idx="1">
                  <c:v>Yield stability (maize) (prob.) min=0 max=1</c:v>
                </c:pt>
                <c:pt idx="2">
                  <c:v>Profitability  ($/ha) min=0 max=142</c:v>
                </c:pt>
                <c:pt idx="3">
                  <c:v>Stability of profitability  (prob.) min=0 max=1</c:v>
                </c:pt>
                <c:pt idx="4">
                  <c:v>Soil Carbon (% change) min=-0.5 max=0.5</c:v>
                </c:pt>
                <c:pt idx="5">
                  <c:v>Erosion*** (tons/ha/yr) min=-3.5 max=-0.5</c:v>
                </c:pt>
                <c:pt idx="6">
                  <c:v>Nutrition (% protein) min=0 max=1</c:v>
                </c:pt>
                <c:pt idx="7">
                  <c:v>Food security (months) min=0 max=12</c:v>
                </c:pt>
                <c:pt idx="8">
                  <c:v>Gender equity (% women) min=0 max=1</c:v>
                </c:pt>
                <c:pt idx="9">
                  <c:v>Lack of conflict (prob.) min=0 max=1</c:v>
                </c:pt>
              </c:strCache>
            </c:strRef>
          </c:cat>
          <c:val>
            <c:numRef>
              <c:f>Example!$W$4:$W$13</c:f>
              <c:numCache>
                <c:formatCode>0.0000</c:formatCode>
                <c:ptCount val="10"/>
                <c:pt idx="0">
                  <c:v>1</c:v>
                </c:pt>
                <c:pt idx="1">
                  <c:v>0.95</c:v>
                </c:pt>
                <c:pt idx="2">
                  <c:v>1</c:v>
                </c:pt>
                <c:pt idx="3">
                  <c:v>0.85</c:v>
                </c:pt>
                <c:pt idx="4">
                  <c:v>1</c:v>
                </c:pt>
                <c:pt idx="5">
                  <c:v>1</c:v>
                </c:pt>
                <c:pt idx="6">
                  <c:v>0.84166666666666667</c:v>
                </c:pt>
                <c:pt idx="7">
                  <c:v>0.84166666666666667</c:v>
                </c:pt>
                <c:pt idx="8">
                  <c:v>0.8</c:v>
                </c:pt>
                <c:pt idx="9">
                  <c:v>0.8</c:v>
                </c:pt>
              </c:numCache>
            </c:numRef>
          </c:val>
          <c:extLst>
            <c:ext xmlns:c16="http://schemas.microsoft.com/office/drawing/2014/chart" uri="{C3380CC4-5D6E-409C-BE32-E72D297353CC}">
              <c16:uniqueId val="{00000003-4B9F-4749-BEC2-3A3BD6636F77}"/>
            </c:ext>
          </c:extLst>
        </c:ser>
        <c:dLbls>
          <c:showLegendKey val="0"/>
          <c:showVal val="0"/>
          <c:showCatName val="0"/>
          <c:showSerName val="0"/>
          <c:showPercent val="0"/>
          <c:showBubbleSize val="0"/>
        </c:dLbls>
        <c:axId val="482510888"/>
        <c:axId val="482511216"/>
      </c:radarChart>
      <c:catAx>
        <c:axId val="48251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511216"/>
        <c:crosses val="autoZero"/>
        <c:auto val="1"/>
        <c:lblAlgn val="ctr"/>
        <c:lblOffset val="100"/>
        <c:noMultiLvlLbl val="0"/>
      </c:catAx>
      <c:valAx>
        <c:axId val="482511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482510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'Blank form'!$T$3</c:f>
              <c:strCache>
                <c:ptCount val="1"/>
                <c:pt idx="0">
                  <c:v>0</c:v>
                </c:pt>
              </c:strCache>
            </c:strRef>
          </c:tx>
          <c:spPr>
            <a:ln w="28575" cap="rnd">
              <a:solidFill>
                <a:schemeClr val="accent1"/>
              </a:solidFill>
              <a:round/>
            </a:ln>
            <a:effectLst/>
          </c:spPr>
          <c:marker>
            <c:symbol val="none"/>
          </c:marker>
          <c:cat>
            <c:strRef>
              <c:f>'Blank form'!$S$4:$S$13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'Blank form'!$T$4:$T$13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9B4F-428A-8495-C7B575C85230}"/>
            </c:ext>
          </c:extLst>
        </c:ser>
        <c:ser>
          <c:idx val="1"/>
          <c:order val="1"/>
          <c:tx>
            <c:strRef>
              <c:f>'Blank form'!$U$3</c:f>
              <c:strCache>
                <c:ptCount val="1"/>
                <c:pt idx="0">
                  <c:v>0</c:v>
                </c:pt>
              </c:strCache>
            </c:strRef>
          </c:tx>
          <c:spPr>
            <a:ln w="28575" cap="rnd">
              <a:solidFill>
                <a:schemeClr val="accent2"/>
              </a:solidFill>
              <a:round/>
            </a:ln>
            <a:effectLst/>
          </c:spPr>
          <c:marker>
            <c:symbol val="none"/>
          </c:marker>
          <c:cat>
            <c:strRef>
              <c:f>'Blank form'!$S$4:$S$13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'Blank form'!$U$4:$U$13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9B4F-428A-8495-C7B575C85230}"/>
            </c:ext>
          </c:extLst>
        </c:ser>
        <c:ser>
          <c:idx val="2"/>
          <c:order val="2"/>
          <c:tx>
            <c:strRef>
              <c:f>'Blank form'!$V$3</c:f>
              <c:strCache>
                <c:ptCount val="1"/>
                <c:pt idx="0">
                  <c:v>0</c:v>
                </c:pt>
              </c:strCache>
            </c:strRef>
          </c:tx>
          <c:spPr>
            <a:ln w="28575" cap="rnd">
              <a:solidFill>
                <a:schemeClr val="accent3"/>
              </a:solidFill>
              <a:round/>
            </a:ln>
            <a:effectLst/>
          </c:spPr>
          <c:marker>
            <c:symbol val="none"/>
          </c:marker>
          <c:cat>
            <c:strRef>
              <c:f>'Blank form'!$S$4:$S$13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'Blank form'!$V$4:$V$13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9B4F-428A-8495-C7B575C85230}"/>
            </c:ext>
          </c:extLst>
        </c:ser>
        <c:ser>
          <c:idx val="3"/>
          <c:order val="3"/>
          <c:tx>
            <c:strRef>
              <c:f>'Blank form'!$W$3</c:f>
              <c:strCache>
                <c:ptCount val="1"/>
                <c:pt idx="0">
                  <c:v>0</c:v>
                </c:pt>
              </c:strCache>
            </c:strRef>
          </c:tx>
          <c:spPr>
            <a:ln w="28575" cap="rnd">
              <a:solidFill>
                <a:schemeClr val="accent4"/>
              </a:solidFill>
              <a:round/>
            </a:ln>
            <a:effectLst/>
          </c:spPr>
          <c:marker>
            <c:symbol val="none"/>
          </c:marker>
          <c:cat>
            <c:strRef>
              <c:f>'Blank form'!$S$4:$S$13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'Blank form'!$W$4:$W$13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9B4F-428A-8495-C7B575C85230}"/>
            </c:ext>
          </c:extLst>
        </c:ser>
        <c:dLbls>
          <c:showLegendKey val="0"/>
          <c:showVal val="0"/>
          <c:showCatName val="0"/>
          <c:showSerName val="0"/>
          <c:showPercent val="0"/>
          <c:showBubbleSize val="0"/>
        </c:dLbls>
        <c:axId val="482510888"/>
        <c:axId val="482511216"/>
      </c:radarChart>
      <c:catAx>
        <c:axId val="48251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511216"/>
        <c:crosses val="autoZero"/>
        <c:auto val="1"/>
        <c:lblAlgn val="ctr"/>
        <c:lblOffset val="100"/>
        <c:noMultiLvlLbl val="0"/>
      </c:catAx>
      <c:valAx>
        <c:axId val="482511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482510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'Data entry'!$T$3</c:f>
              <c:strCache>
                <c:ptCount val="1"/>
                <c:pt idx="0">
                  <c:v>0</c:v>
                </c:pt>
              </c:strCache>
            </c:strRef>
          </c:tx>
          <c:spPr>
            <a:ln w="28575" cap="rnd">
              <a:solidFill>
                <a:schemeClr val="accent1"/>
              </a:solidFill>
              <a:round/>
            </a:ln>
            <a:effectLst/>
          </c:spPr>
          <c:marker>
            <c:symbol val="none"/>
          </c:marker>
          <c:cat>
            <c:strRef>
              <c:f>'Data entry'!$S$4:$S$13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'Data entry'!$T$4:$T$13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8D84-4F31-A3A6-C1B41601D0A0}"/>
            </c:ext>
          </c:extLst>
        </c:ser>
        <c:ser>
          <c:idx val="1"/>
          <c:order val="1"/>
          <c:tx>
            <c:strRef>
              <c:f>'Data entry'!$U$3</c:f>
              <c:strCache>
                <c:ptCount val="1"/>
                <c:pt idx="0">
                  <c:v>0</c:v>
                </c:pt>
              </c:strCache>
            </c:strRef>
          </c:tx>
          <c:spPr>
            <a:ln w="28575" cap="rnd">
              <a:solidFill>
                <a:schemeClr val="accent2"/>
              </a:solidFill>
              <a:round/>
            </a:ln>
            <a:effectLst/>
          </c:spPr>
          <c:marker>
            <c:symbol val="none"/>
          </c:marker>
          <c:cat>
            <c:strRef>
              <c:f>'Data entry'!$S$4:$S$13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'Data entry'!$U$4:$U$13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8D84-4F31-A3A6-C1B41601D0A0}"/>
            </c:ext>
          </c:extLst>
        </c:ser>
        <c:ser>
          <c:idx val="2"/>
          <c:order val="2"/>
          <c:tx>
            <c:strRef>
              <c:f>'Data entry'!$V$3</c:f>
              <c:strCache>
                <c:ptCount val="1"/>
                <c:pt idx="0">
                  <c:v>0</c:v>
                </c:pt>
              </c:strCache>
            </c:strRef>
          </c:tx>
          <c:spPr>
            <a:ln w="28575" cap="rnd">
              <a:solidFill>
                <a:schemeClr val="accent3"/>
              </a:solidFill>
              <a:round/>
            </a:ln>
            <a:effectLst/>
          </c:spPr>
          <c:marker>
            <c:symbol val="none"/>
          </c:marker>
          <c:cat>
            <c:strRef>
              <c:f>'Data entry'!$S$4:$S$13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'Data entry'!$V$4:$V$13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8D84-4F31-A3A6-C1B41601D0A0}"/>
            </c:ext>
          </c:extLst>
        </c:ser>
        <c:ser>
          <c:idx val="3"/>
          <c:order val="3"/>
          <c:tx>
            <c:strRef>
              <c:f>'Data entry'!$W$3</c:f>
              <c:strCache>
                <c:ptCount val="1"/>
                <c:pt idx="0">
                  <c:v>0</c:v>
                </c:pt>
              </c:strCache>
            </c:strRef>
          </c:tx>
          <c:spPr>
            <a:ln w="28575" cap="rnd">
              <a:solidFill>
                <a:schemeClr val="accent4"/>
              </a:solidFill>
              <a:round/>
            </a:ln>
            <a:effectLst/>
          </c:spPr>
          <c:marker>
            <c:symbol val="none"/>
          </c:marker>
          <c:cat>
            <c:strRef>
              <c:f>'Data entry'!$S$4:$S$13</c:f>
              <c:strCache>
                <c:ptCount val="10"/>
                <c:pt idx="0">
                  <c:v>  min=0 max=0</c:v>
                </c:pt>
                <c:pt idx="1">
                  <c:v>  min=0 max=0</c:v>
                </c:pt>
                <c:pt idx="2">
                  <c:v>  min=0 max=0</c:v>
                </c:pt>
                <c:pt idx="3">
                  <c:v>  min=0 max=0</c:v>
                </c:pt>
                <c:pt idx="4">
                  <c:v>  min=0 max=0</c:v>
                </c:pt>
                <c:pt idx="5">
                  <c:v>  min=0 max=0</c:v>
                </c:pt>
                <c:pt idx="6">
                  <c:v>  min=0 max=0</c:v>
                </c:pt>
                <c:pt idx="7">
                  <c:v>  min=0 max=0</c:v>
                </c:pt>
                <c:pt idx="8">
                  <c:v>  min=0 max=0</c:v>
                </c:pt>
                <c:pt idx="9">
                  <c:v>  min=0 max=0</c:v>
                </c:pt>
              </c:strCache>
            </c:strRef>
          </c:cat>
          <c:val>
            <c:numRef>
              <c:f>'Data entry'!$W$4:$W$13</c:f>
              <c:numCache>
                <c:formatCode>0.0000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8D84-4F31-A3A6-C1B41601D0A0}"/>
            </c:ext>
          </c:extLst>
        </c:ser>
        <c:dLbls>
          <c:showLegendKey val="0"/>
          <c:showVal val="0"/>
          <c:showCatName val="0"/>
          <c:showSerName val="0"/>
          <c:showPercent val="0"/>
          <c:showBubbleSize val="0"/>
        </c:dLbls>
        <c:axId val="482510888"/>
        <c:axId val="482511216"/>
      </c:radarChart>
      <c:catAx>
        <c:axId val="482510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2511216"/>
        <c:crosses val="autoZero"/>
        <c:auto val="1"/>
        <c:lblAlgn val="ctr"/>
        <c:lblOffset val="100"/>
        <c:noMultiLvlLbl val="0"/>
      </c:catAx>
      <c:valAx>
        <c:axId val="4825112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0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4825108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514349</xdr:colOff>
      <xdr:row>15</xdr:row>
      <xdr:rowOff>19050</xdr:rowOff>
    </xdr:from>
    <xdr:to>
      <xdr:col>4</xdr:col>
      <xdr:colOff>523874</xdr:colOff>
      <xdr:row>35</xdr:row>
      <xdr:rowOff>171450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542924</xdr:colOff>
      <xdr:row>14</xdr:row>
      <xdr:rowOff>9525</xdr:rowOff>
    </xdr:from>
    <xdr:to>
      <xdr:col>4</xdr:col>
      <xdr:colOff>552449</xdr:colOff>
      <xdr:row>34</xdr:row>
      <xdr:rowOff>161925</xdr:rowOff>
    </xdr:to>
    <xdr:graphicFrame macro="">
      <xdr:nvGraphicFramePr>
        <xdr:cNvPr id="2" name="Chart 1">
          <a:extLst>
            <a:ext uri="{FF2B5EF4-FFF2-40B4-BE49-F238E27FC236}">
              <a16:creationId xmlns:a16="http://schemas.microsoft.com/office/drawing/2014/main" id="{D85FBA4A-C26F-4797-B48A-FB65CAB971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514349</xdr:colOff>
      <xdr:row>14</xdr:row>
      <xdr:rowOff>19050</xdr:rowOff>
    </xdr:from>
    <xdr:to>
      <xdr:col>4</xdr:col>
      <xdr:colOff>523874</xdr:colOff>
      <xdr:row>34</xdr:row>
      <xdr:rowOff>171450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514349</xdr:colOff>
      <xdr:row>14</xdr:row>
      <xdr:rowOff>19050</xdr:rowOff>
    </xdr:from>
    <xdr:to>
      <xdr:col>4</xdr:col>
      <xdr:colOff>523874</xdr:colOff>
      <xdr:row>34</xdr:row>
      <xdr:rowOff>171450</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4"/>
  <sheetViews>
    <sheetView tabSelected="1" workbookViewId="0">
      <selection activeCell="F24" sqref="F24"/>
    </sheetView>
  </sheetViews>
  <sheetFormatPr defaultRowHeight="14.4" x14ac:dyDescent="0.3"/>
  <cols>
    <col min="1" max="1" width="16.88671875" customWidth="1"/>
    <col min="2" max="2" width="24.44140625" customWidth="1"/>
    <col min="3" max="3" width="50.88671875" customWidth="1"/>
    <col min="4" max="4" width="12" customWidth="1"/>
    <col min="5" max="5" width="15.109375" customWidth="1"/>
    <col min="6" max="9" width="13" customWidth="1"/>
    <col min="10" max="16" width="13" hidden="1" customWidth="1"/>
    <col min="19" max="19" width="31.109375" customWidth="1"/>
    <col min="20" max="23" width="12.109375" customWidth="1"/>
  </cols>
  <sheetData>
    <row r="1" spans="1:23" x14ac:dyDescent="0.3">
      <c r="A1" t="s">
        <v>58</v>
      </c>
      <c r="T1" t="s">
        <v>5</v>
      </c>
    </row>
    <row r="2" spans="1:23" x14ac:dyDescent="0.3">
      <c r="A2" t="s">
        <v>57</v>
      </c>
    </row>
    <row r="3" spans="1:23" x14ac:dyDescent="0.3">
      <c r="E3" t="s">
        <v>1</v>
      </c>
      <c r="F3" t="s">
        <v>2</v>
      </c>
      <c r="G3" t="s">
        <v>23</v>
      </c>
      <c r="H3" t="s">
        <v>3</v>
      </c>
      <c r="Q3" t="s">
        <v>40</v>
      </c>
      <c r="R3" t="s">
        <v>40</v>
      </c>
      <c r="S3" t="s">
        <v>40</v>
      </c>
      <c r="T3" t="str">
        <f t="shared" ref="T3:V4" si="0">E3</f>
        <v>Category 1</v>
      </c>
      <c r="U3" t="str">
        <f t="shared" si="0"/>
        <v>Category 2</v>
      </c>
      <c r="V3" t="str">
        <f t="shared" si="0"/>
        <v>Category 3</v>
      </c>
      <c r="W3" t="str">
        <f t="shared" ref="W3:W4" si="1">H3</f>
        <v>Category 4</v>
      </c>
    </row>
    <row r="4" spans="1:23" x14ac:dyDescent="0.3">
      <c r="A4" s="2" t="s">
        <v>7</v>
      </c>
      <c r="B4" s="2" t="s">
        <v>86</v>
      </c>
      <c r="C4" s="2" t="s">
        <v>87</v>
      </c>
      <c r="D4" s="2" t="s">
        <v>42</v>
      </c>
      <c r="E4" s="8"/>
      <c r="F4" s="8"/>
      <c r="G4" s="8"/>
      <c r="H4" s="8"/>
      <c r="I4" s="2" t="s">
        <v>31</v>
      </c>
      <c r="J4" s="2" t="s">
        <v>39</v>
      </c>
      <c r="K4" s="2" t="s">
        <v>34</v>
      </c>
      <c r="L4" s="2" t="s">
        <v>35</v>
      </c>
      <c r="M4" s="2" t="s">
        <v>36</v>
      </c>
      <c r="N4" s="2" t="s">
        <v>37</v>
      </c>
      <c r="O4" s="2" t="s">
        <v>38</v>
      </c>
      <c r="P4" s="2" t="s">
        <v>55</v>
      </c>
      <c r="Q4" t="s">
        <v>4</v>
      </c>
      <c r="R4" s="2" t="s">
        <v>33</v>
      </c>
      <c r="S4" s="2"/>
      <c r="T4">
        <f t="shared" si="0"/>
        <v>0</v>
      </c>
      <c r="U4">
        <f t="shared" si="0"/>
        <v>0</v>
      </c>
      <c r="V4">
        <f t="shared" si="0"/>
        <v>0</v>
      </c>
      <c r="W4">
        <f t="shared" si="1"/>
        <v>0</v>
      </c>
    </row>
    <row r="5" spans="1:23" x14ac:dyDescent="0.3">
      <c r="B5" s="3"/>
      <c r="C5" s="3"/>
      <c r="D5" s="3"/>
      <c r="E5" s="3"/>
      <c r="F5" s="3"/>
      <c r="G5" s="3"/>
      <c r="H5" s="3"/>
      <c r="I5" s="3"/>
      <c r="J5">
        <f t="shared" ref="J5:J14" si="2">MIN(E5:H5)</f>
        <v>0</v>
      </c>
      <c r="K5">
        <f>IF(J5&lt;0,J5,0)</f>
        <v>0</v>
      </c>
      <c r="L5">
        <f t="shared" ref="L5:L14" si="3">IF($J5&lt;0, E5-$J5, E5)</f>
        <v>0</v>
      </c>
      <c r="M5">
        <f t="shared" ref="M5:M14" si="4">IF($J5&lt;0, F5-$J5, F5)</f>
        <v>0</v>
      </c>
      <c r="N5">
        <f t="shared" ref="N5:N14" si="5">IF($J5&lt;0, G5-$J5, G5)</f>
        <v>0</v>
      </c>
      <c r="O5">
        <f t="shared" ref="O5:O14" si="6">IF($J5&lt;0, H5-$J5, H5)</f>
        <v>0</v>
      </c>
      <c r="P5">
        <f>Q5-K5</f>
        <v>0</v>
      </c>
      <c r="Q5">
        <f t="shared" ref="Q5:Q14" si="7">MAX(E5:I5)</f>
        <v>0</v>
      </c>
      <c r="R5">
        <f>IF($J5&lt;0, $J5, 0)</f>
        <v>0</v>
      </c>
      <c r="S5" t="str">
        <f>B5&amp;" "&amp;D5&amp;" min="&amp;R5&amp;" max="&amp;Q5</f>
        <v xml:space="preserve">  min=0 max=0</v>
      </c>
      <c r="T5" s="1" t="e">
        <f>L5/$P5</f>
        <v>#DIV/0!</v>
      </c>
      <c r="U5" s="1" t="e">
        <f t="shared" ref="U5:W14" si="8">M5/$P5</f>
        <v>#DIV/0!</v>
      </c>
      <c r="V5" s="1" t="e">
        <f t="shared" si="8"/>
        <v>#DIV/0!</v>
      </c>
      <c r="W5" s="1" t="e">
        <f t="shared" si="8"/>
        <v>#DIV/0!</v>
      </c>
    </row>
    <row r="6" spans="1:23" x14ac:dyDescent="0.3">
      <c r="B6" s="3"/>
      <c r="C6" s="3"/>
      <c r="D6" s="3"/>
      <c r="E6" s="3"/>
      <c r="F6" s="3"/>
      <c r="G6" s="3"/>
      <c r="H6" s="3"/>
      <c r="I6" s="3"/>
      <c r="J6">
        <f t="shared" si="2"/>
        <v>0</v>
      </c>
      <c r="K6">
        <f t="shared" ref="K6:K14" si="9">IF(J6&lt;0,J6,0)</f>
        <v>0</v>
      </c>
      <c r="L6">
        <f t="shared" si="3"/>
        <v>0</v>
      </c>
      <c r="M6">
        <f t="shared" si="4"/>
        <v>0</v>
      </c>
      <c r="N6">
        <f t="shared" si="5"/>
        <v>0</v>
      </c>
      <c r="O6">
        <f t="shared" si="6"/>
        <v>0</v>
      </c>
      <c r="P6">
        <f t="shared" ref="P6:P14" si="10">Q6-K6</f>
        <v>0</v>
      </c>
      <c r="Q6">
        <f t="shared" si="7"/>
        <v>0</v>
      </c>
      <c r="R6">
        <f t="shared" ref="R6:R14" si="11">IF($J6&lt;0, $J6, 0)</f>
        <v>0</v>
      </c>
      <c r="S6" t="str">
        <f t="shared" ref="S6:S14" si="12">B6&amp;" "&amp;D6&amp;" min="&amp;R6&amp;" max="&amp;Q6</f>
        <v xml:space="preserve">  min=0 max=0</v>
      </c>
      <c r="T6" s="1" t="e">
        <f t="shared" ref="T6:T14" si="13">L6/$P6</f>
        <v>#DIV/0!</v>
      </c>
      <c r="U6" s="1" t="e">
        <f t="shared" si="8"/>
        <v>#DIV/0!</v>
      </c>
      <c r="V6" s="1" t="e">
        <f t="shared" si="8"/>
        <v>#DIV/0!</v>
      </c>
      <c r="W6" s="1" t="e">
        <f t="shared" si="8"/>
        <v>#DIV/0!</v>
      </c>
    </row>
    <row r="7" spans="1:23" x14ac:dyDescent="0.3">
      <c r="B7" s="3"/>
      <c r="C7" s="3"/>
      <c r="D7" s="3"/>
      <c r="E7" s="4"/>
      <c r="F7" s="4"/>
      <c r="G7" s="4"/>
      <c r="H7" s="4"/>
      <c r="I7" s="3"/>
      <c r="J7">
        <f t="shared" si="2"/>
        <v>0</v>
      </c>
      <c r="K7">
        <f t="shared" si="9"/>
        <v>0</v>
      </c>
      <c r="L7">
        <f t="shared" si="3"/>
        <v>0</v>
      </c>
      <c r="M7">
        <f t="shared" si="4"/>
        <v>0</v>
      </c>
      <c r="N7">
        <f t="shared" si="5"/>
        <v>0</v>
      </c>
      <c r="O7">
        <f t="shared" si="6"/>
        <v>0</v>
      </c>
      <c r="P7">
        <f t="shared" si="10"/>
        <v>0</v>
      </c>
      <c r="Q7">
        <f t="shared" si="7"/>
        <v>0</v>
      </c>
      <c r="R7">
        <f t="shared" si="11"/>
        <v>0</v>
      </c>
      <c r="S7" t="str">
        <f t="shared" si="12"/>
        <v xml:space="preserve">  min=0 max=0</v>
      </c>
      <c r="T7" s="1" t="e">
        <f t="shared" si="13"/>
        <v>#DIV/0!</v>
      </c>
      <c r="U7" s="1" t="e">
        <f t="shared" si="8"/>
        <v>#DIV/0!</v>
      </c>
      <c r="V7" s="1" t="e">
        <f t="shared" si="8"/>
        <v>#DIV/0!</v>
      </c>
      <c r="W7" s="1" t="e">
        <f t="shared" si="8"/>
        <v>#DIV/0!</v>
      </c>
    </row>
    <row r="8" spans="1:23" x14ac:dyDescent="0.3">
      <c r="B8" s="3"/>
      <c r="C8" s="3"/>
      <c r="D8" s="3"/>
      <c r="E8" s="3"/>
      <c r="F8" s="3"/>
      <c r="G8" s="3"/>
      <c r="H8" s="3"/>
      <c r="I8" s="3"/>
      <c r="J8">
        <f t="shared" si="2"/>
        <v>0</v>
      </c>
      <c r="K8">
        <f t="shared" si="9"/>
        <v>0</v>
      </c>
      <c r="L8">
        <f t="shared" si="3"/>
        <v>0</v>
      </c>
      <c r="M8">
        <f t="shared" si="4"/>
        <v>0</v>
      </c>
      <c r="N8">
        <f t="shared" si="5"/>
        <v>0</v>
      </c>
      <c r="O8">
        <f t="shared" si="6"/>
        <v>0</v>
      </c>
      <c r="P8">
        <f t="shared" si="10"/>
        <v>0</v>
      </c>
      <c r="Q8">
        <f t="shared" si="7"/>
        <v>0</v>
      </c>
      <c r="R8">
        <f t="shared" si="11"/>
        <v>0</v>
      </c>
      <c r="S8" t="str">
        <f t="shared" si="12"/>
        <v xml:space="preserve">  min=0 max=0</v>
      </c>
      <c r="T8" s="1" t="e">
        <f t="shared" si="13"/>
        <v>#DIV/0!</v>
      </c>
      <c r="U8" s="1" t="e">
        <f t="shared" si="8"/>
        <v>#DIV/0!</v>
      </c>
      <c r="V8" s="1" t="e">
        <f t="shared" si="8"/>
        <v>#DIV/0!</v>
      </c>
      <c r="W8" s="1" t="e">
        <f t="shared" si="8"/>
        <v>#DIV/0!</v>
      </c>
    </row>
    <row r="9" spans="1:23" x14ac:dyDescent="0.3">
      <c r="B9" s="3"/>
      <c r="C9" s="3"/>
      <c r="D9" s="3"/>
      <c r="E9" s="5"/>
      <c r="F9" s="6"/>
      <c r="G9" s="6"/>
      <c r="H9" s="6"/>
      <c r="I9" s="3"/>
      <c r="J9">
        <f t="shared" si="2"/>
        <v>0</v>
      </c>
      <c r="K9">
        <f t="shared" si="9"/>
        <v>0</v>
      </c>
      <c r="L9">
        <f t="shared" si="3"/>
        <v>0</v>
      </c>
      <c r="M9">
        <f t="shared" si="4"/>
        <v>0</v>
      </c>
      <c r="N9">
        <f t="shared" si="5"/>
        <v>0</v>
      </c>
      <c r="O9">
        <f t="shared" si="6"/>
        <v>0</v>
      </c>
      <c r="P9">
        <f t="shared" si="10"/>
        <v>0</v>
      </c>
      <c r="Q9">
        <f t="shared" si="7"/>
        <v>0</v>
      </c>
      <c r="R9">
        <f t="shared" si="11"/>
        <v>0</v>
      </c>
      <c r="S9" t="str">
        <f t="shared" si="12"/>
        <v xml:space="preserve">  min=0 max=0</v>
      </c>
      <c r="T9" s="1" t="e">
        <f t="shared" si="13"/>
        <v>#DIV/0!</v>
      </c>
      <c r="U9" s="1" t="e">
        <f t="shared" si="8"/>
        <v>#DIV/0!</v>
      </c>
      <c r="V9" s="1" t="e">
        <f t="shared" si="8"/>
        <v>#DIV/0!</v>
      </c>
      <c r="W9" s="1" t="e">
        <f t="shared" si="8"/>
        <v>#DIV/0!</v>
      </c>
    </row>
    <row r="10" spans="1:23" x14ac:dyDescent="0.3">
      <c r="B10" s="3"/>
      <c r="C10" s="3"/>
      <c r="D10" s="3"/>
      <c r="E10" s="3"/>
      <c r="F10" s="3"/>
      <c r="G10" s="3"/>
      <c r="H10" s="3"/>
      <c r="I10" s="3"/>
      <c r="J10">
        <f t="shared" si="2"/>
        <v>0</v>
      </c>
      <c r="K10">
        <f t="shared" si="9"/>
        <v>0</v>
      </c>
      <c r="L10">
        <f t="shared" si="3"/>
        <v>0</v>
      </c>
      <c r="M10">
        <f t="shared" si="4"/>
        <v>0</v>
      </c>
      <c r="N10">
        <f t="shared" si="5"/>
        <v>0</v>
      </c>
      <c r="O10">
        <f t="shared" si="6"/>
        <v>0</v>
      </c>
      <c r="P10">
        <f t="shared" si="10"/>
        <v>0</v>
      </c>
      <c r="Q10">
        <f t="shared" si="7"/>
        <v>0</v>
      </c>
      <c r="R10">
        <f t="shared" si="11"/>
        <v>0</v>
      </c>
      <c r="S10" t="str">
        <f t="shared" si="12"/>
        <v xml:space="preserve">  min=0 max=0</v>
      </c>
      <c r="T10" s="1" t="e">
        <f t="shared" si="13"/>
        <v>#DIV/0!</v>
      </c>
      <c r="U10" s="1" t="e">
        <f t="shared" si="8"/>
        <v>#DIV/0!</v>
      </c>
      <c r="V10" s="1" t="e">
        <f t="shared" si="8"/>
        <v>#DIV/0!</v>
      </c>
      <c r="W10" s="1" t="e">
        <f t="shared" si="8"/>
        <v>#DIV/0!</v>
      </c>
    </row>
    <row r="11" spans="1:23" x14ac:dyDescent="0.3">
      <c r="B11" s="3"/>
      <c r="C11" s="3"/>
      <c r="D11" s="3"/>
      <c r="E11" s="3"/>
      <c r="F11" s="3"/>
      <c r="G11" s="3"/>
      <c r="H11" s="3"/>
      <c r="I11" s="3"/>
      <c r="J11">
        <f t="shared" si="2"/>
        <v>0</v>
      </c>
      <c r="K11">
        <f t="shared" si="9"/>
        <v>0</v>
      </c>
      <c r="L11">
        <f t="shared" si="3"/>
        <v>0</v>
      </c>
      <c r="M11">
        <f t="shared" si="4"/>
        <v>0</v>
      </c>
      <c r="N11">
        <f t="shared" si="5"/>
        <v>0</v>
      </c>
      <c r="O11">
        <f t="shared" si="6"/>
        <v>0</v>
      </c>
      <c r="P11">
        <f t="shared" si="10"/>
        <v>0</v>
      </c>
      <c r="Q11">
        <f t="shared" si="7"/>
        <v>0</v>
      </c>
      <c r="R11">
        <f t="shared" si="11"/>
        <v>0</v>
      </c>
      <c r="S11" t="str">
        <f t="shared" si="12"/>
        <v xml:space="preserve">  min=0 max=0</v>
      </c>
      <c r="T11" s="1" t="e">
        <f t="shared" si="13"/>
        <v>#DIV/0!</v>
      </c>
      <c r="U11" s="1" t="e">
        <f t="shared" si="8"/>
        <v>#DIV/0!</v>
      </c>
      <c r="V11" s="1" t="e">
        <f t="shared" si="8"/>
        <v>#DIV/0!</v>
      </c>
      <c r="W11" s="1" t="e">
        <f t="shared" si="8"/>
        <v>#DIV/0!</v>
      </c>
    </row>
    <row r="12" spans="1:23" x14ac:dyDescent="0.3">
      <c r="B12" s="3"/>
      <c r="C12" s="3"/>
      <c r="D12" s="3"/>
      <c r="E12" s="3"/>
      <c r="F12" s="3"/>
      <c r="G12" s="3"/>
      <c r="H12" s="3"/>
      <c r="I12" s="3"/>
      <c r="J12">
        <f t="shared" si="2"/>
        <v>0</v>
      </c>
      <c r="K12">
        <f t="shared" si="9"/>
        <v>0</v>
      </c>
      <c r="L12">
        <f t="shared" si="3"/>
        <v>0</v>
      </c>
      <c r="M12">
        <f t="shared" si="4"/>
        <v>0</v>
      </c>
      <c r="N12">
        <f t="shared" si="5"/>
        <v>0</v>
      </c>
      <c r="O12">
        <f t="shared" si="6"/>
        <v>0</v>
      </c>
      <c r="P12">
        <f t="shared" si="10"/>
        <v>0</v>
      </c>
      <c r="Q12">
        <f t="shared" si="7"/>
        <v>0</v>
      </c>
      <c r="R12">
        <f t="shared" si="11"/>
        <v>0</v>
      </c>
      <c r="S12" t="str">
        <f t="shared" si="12"/>
        <v xml:space="preserve">  min=0 max=0</v>
      </c>
      <c r="T12" s="1" t="e">
        <f t="shared" si="13"/>
        <v>#DIV/0!</v>
      </c>
      <c r="U12" s="1" t="e">
        <f t="shared" si="8"/>
        <v>#DIV/0!</v>
      </c>
      <c r="V12" s="1" t="e">
        <f t="shared" si="8"/>
        <v>#DIV/0!</v>
      </c>
      <c r="W12" s="1" t="e">
        <f t="shared" si="8"/>
        <v>#DIV/0!</v>
      </c>
    </row>
    <row r="13" spans="1:23" x14ac:dyDescent="0.3">
      <c r="B13" s="3"/>
      <c r="C13" s="3"/>
      <c r="D13" s="3"/>
      <c r="E13" s="7"/>
      <c r="F13" s="7"/>
      <c r="G13" s="7"/>
      <c r="H13" s="7"/>
      <c r="I13" s="3"/>
      <c r="J13">
        <f t="shared" si="2"/>
        <v>0</v>
      </c>
      <c r="K13">
        <f t="shared" si="9"/>
        <v>0</v>
      </c>
      <c r="L13">
        <f t="shared" si="3"/>
        <v>0</v>
      </c>
      <c r="M13">
        <f t="shared" si="4"/>
        <v>0</v>
      </c>
      <c r="N13">
        <f t="shared" si="5"/>
        <v>0</v>
      </c>
      <c r="O13">
        <f t="shared" si="6"/>
        <v>0</v>
      </c>
      <c r="P13">
        <f t="shared" si="10"/>
        <v>0</v>
      </c>
      <c r="Q13">
        <f t="shared" si="7"/>
        <v>0</v>
      </c>
      <c r="R13">
        <f t="shared" si="11"/>
        <v>0</v>
      </c>
      <c r="S13" t="str">
        <f t="shared" si="12"/>
        <v xml:space="preserve">  min=0 max=0</v>
      </c>
      <c r="T13" s="1" t="e">
        <f t="shared" si="13"/>
        <v>#DIV/0!</v>
      </c>
      <c r="U13" s="1" t="e">
        <f t="shared" si="8"/>
        <v>#DIV/0!</v>
      </c>
      <c r="V13" s="1" t="e">
        <f t="shared" si="8"/>
        <v>#DIV/0!</v>
      </c>
      <c r="W13" s="1" t="e">
        <f t="shared" si="8"/>
        <v>#DIV/0!</v>
      </c>
    </row>
    <row r="14" spans="1:23" x14ac:dyDescent="0.3">
      <c r="B14" s="3"/>
      <c r="C14" s="3"/>
      <c r="D14" s="3"/>
      <c r="E14" s="6"/>
      <c r="F14" s="6"/>
      <c r="G14" s="6"/>
      <c r="H14" s="6"/>
      <c r="I14" s="3"/>
      <c r="J14">
        <f t="shared" si="2"/>
        <v>0</v>
      </c>
      <c r="K14">
        <f t="shared" si="9"/>
        <v>0</v>
      </c>
      <c r="L14">
        <f t="shared" si="3"/>
        <v>0</v>
      </c>
      <c r="M14">
        <f t="shared" si="4"/>
        <v>0</v>
      </c>
      <c r="N14">
        <f t="shared" si="5"/>
        <v>0</v>
      </c>
      <c r="O14">
        <f t="shared" si="6"/>
        <v>0</v>
      </c>
      <c r="P14">
        <f t="shared" si="10"/>
        <v>0</v>
      </c>
      <c r="Q14">
        <f t="shared" si="7"/>
        <v>0</v>
      </c>
      <c r="R14">
        <f t="shared" si="11"/>
        <v>0</v>
      </c>
      <c r="S14" t="str">
        <f t="shared" si="12"/>
        <v xml:space="preserve">  min=0 max=0</v>
      </c>
      <c r="T14" s="1" t="e">
        <f t="shared" si="13"/>
        <v>#DIV/0!</v>
      </c>
      <c r="U14" s="1" t="e">
        <f t="shared" si="8"/>
        <v>#DIV/0!</v>
      </c>
      <c r="V14" s="1" t="e">
        <f t="shared" si="8"/>
        <v>#DIV/0!</v>
      </c>
      <c r="W14" s="1" t="e">
        <f t="shared" si="8"/>
        <v>#DIV/0!</v>
      </c>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workbookViewId="0">
      <selection activeCell="F16" sqref="F16"/>
    </sheetView>
  </sheetViews>
  <sheetFormatPr defaultRowHeight="14.4" x14ac:dyDescent="0.3"/>
  <cols>
    <col min="1" max="1" width="16.88671875" customWidth="1"/>
    <col min="2" max="2" width="24.44140625" customWidth="1"/>
    <col min="3" max="3" width="50.88671875" customWidth="1"/>
    <col min="4" max="4" width="12" customWidth="1"/>
    <col min="5" max="5" width="15.109375" customWidth="1"/>
    <col min="6" max="16" width="13" customWidth="1"/>
    <col min="19" max="19" width="31.109375" customWidth="1"/>
    <col min="20" max="23" width="12.109375" customWidth="1"/>
  </cols>
  <sheetData>
    <row r="1" spans="1:23" x14ac:dyDescent="0.3">
      <c r="A1" t="s">
        <v>56</v>
      </c>
      <c r="T1" t="s">
        <v>5</v>
      </c>
    </row>
    <row r="2" spans="1:23" x14ac:dyDescent="0.3">
      <c r="E2" t="s">
        <v>1</v>
      </c>
      <c r="F2" t="s">
        <v>2</v>
      </c>
      <c r="G2" t="s">
        <v>23</v>
      </c>
      <c r="H2" t="s">
        <v>3</v>
      </c>
      <c r="Q2" t="s">
        <v>40</v>
      </c>
      <c r="R2" t="s">
        <v>40</v>
      </c>
      <c r="S2" t="s">
        <v>40</v>
      </c>
      <c r="T2" t="str">
        <f t="shared" ref="T2:W3" si="0">E2</f>
        <v>Category 1</v>
      </c>
      <c r="U2" t="str">
        <f t="shared" si="0"/>
        <v>Category 2</v>
      </c>
      <c r="V2" t="str">
        <f t="shared" si="0"/>
        <v>Category 3</v>
      </c>
      <c r="W2" t="str">
        <f t="shared" si="0"/>
        <v>Category 4</v>
      </c>
    </row>
    <row r="3" spans="1:23" x14ac:dyDescent="0.3">
      <c r="A3" s="2" t="s">
        <v>7</v>
      </c>
      <c r="B3" s="2" t="s">
        <v>86</v>
      </c>
      <c r="C3" s="2" t="s">
        <v>87</v>
      </c>
      <c r="D3" s="2" t="s">
        <v>42</v>
      </c>
      <c r="E3" s="9" t="s">
        <v>21</v>
      </c>
      <c r="F3" s="9" t="s">
        <v>24</v>
      </c>
      <c r="G3" s="9" t="s">
        <v>22</v>
      </c>
      <c r="H3" s="9" t="s">
        <v>25</v>
      </c>
      <c r="I3" s="2" t="s">
        <v>31</v>
      </c>
      <c r="J3" s="2" t="s">
        <v>39</v>
      </c>
      <c r="K3" s="2" t="s">
        <v>34</v>
      </c>
      <c r="L3" s="2" t="s">
        <v>35</v>
      </c>
      <c r="M3" s="2" t="s">
        <v>36</v>
      </c>
      <c r="N3" s="2" t="s">
        <v>37</v>
      </c>
      <c r="O3" s="2" t="s">
        <v>38</v>
      </c>
      <c r="P3" s="2" t="s">
        <v>55</v>
      </c>
      <c r="Q3" t="s">
        <v>4</v>
      </c>
      <c r="R3" s="2" t="s">
        <v>33</v>
      </c>
      <c r="S3" s="2"/>
      <c r="T3" t="str">
        <f t="shared" si="0"/>
        <v>Conv.Mz no fert</v>
      </c>
      <c r="U3" t="str">
        <f t="shared" si="0"/>
        <v>CA Mz no fert</v>
      </c>
      <c r="V3" t="str">
        <f t="shared" si="0"/>
        <v>Conv.Mz fert</v>
      </c>
      <c r="W3" t="str">
        <f t="shared" si="0"/>
        <v>CA Mz fert</v>
      </c>
    </row>
    <row r="4" spans="1:23" x14ac:dyDescent="0.3">
      <c r="A4" t="s">
        <v>6</v>
      </c>
      <c r="B4" s="3" t="s">
        <v>17</v>
      </c>
      <c r="C4" s="3" t="s">
        <v>26</v>
      </c>
      <c r="D4" s="3" t="s">
        <v>43</v>
      </c>
      <c r="E4" s="3">
        <v>1000</v>
      </c>
      <c r="F4" s="3">
        <v>1200</v>
      </c>
      <c r="G4" s="3">
        <v>1800</v>
      </c>
      <c r="H4" s="3">
        <v>2020</v>
      </c>
      <c r="I4" s="3"/>
      <c r="J4">
        <f t="shared" ref="J4:J13" si="1">MIN(E4:H4)</f>
        <v>1000</v>
      </c>
      <c r="K4">
        <f>IF(J4&lt;0,J4,0)</f>
        <v>0</v>
      </c>
      <c r="L4">
        <f t="shared" ref="L4:O13" si="2">IF($J4&lt;0, E4-$J4, E4)</f>
        <v>1000</v>
      </c>
      <c r="M4">
        <f t="shared" si="2"/>
        <v>1200</v>
      </c>
      <c r="N4">
        <f t="shared" si="2"/>
        <v>1800</v>
      </c>
      <c r="O4">
        <f t="shared" si="2"/>
        <v>2020</v>
      </c>
      <c r="P4">
        <f>Q4-K4</f>
        <v>2020</v>
      </c>
      <c r="Q4">
        <f t="shared" ref="Q4:Q13" si="3">MAX(E4:I4)</f>
        <v>2020</v>
      </c>
      <c r="R4">
        <f>IF($J4&lt;0, $J4, 0)</f>
        <v>0</v>
      </c>
      <c r="S4" t="str">
        <f>B4&amp;" ("&amp;D4&amp;") min="&amp;R4&amp;" max="&amp;Q4</f>
        <v>Yield (maize) (kg/ha) min=0 max=2020</v>
      </c>
      <c r="T4" s="1">
        <f>L4/$P4</f>
        <v>0.49504950495049505</v>
      </c>
      <c r="U4" s="1">
        <f t="shared" ref="U4:W13" si="4">M4/$P4</f>
        <v>0.59405940594059403</v>
      </c>
      <c r="V4" s="1">
        <f t="shared" si="4"/>
        <v>0.8910891089108911</v>
      </c>
      <c r="W4" s="1">
        <f t="shared" si="4"/>
        <v>1</v>
      </c>
    </row>
    <row r="5" spans="1:23" x14ac:dyDescent="0.3">
      <c r="A5" t="s">
        <v>6</v>
      </c>
      <c r="B5" s="3" t="s">
        <v>18</v>
      </c>
      <c r="C5" s="3" t="s">
        <v>41</v>
      </c>
      <c r="D5" s="3" t="s">
        <v>44</v>
      </c>
      <c r="E5" s="3">
        <v>0.8</v>
      </c>
      <c r="F5" s="3">
        <v>0.9</v>
      </c>
      <c r="G5" s="3">
        <v>0.85</v>
      </c>
      <c r="H5" s="3">
        <v>0.95</v>
      </c>
      <c r="I5" s="3">
        <v>1</v>
      </c>
      <c r="J5">
        <f t="shared" si="1"/>
        <v>0.8</v>
      </c>
      <c r="K5">
        <f t="shared" ref="K5:K13" si="5">IF(J5&lt;0,J5,0)</f>
        <v>0</v>
      </c>
      <c r="L5">
        <f t="shared" si="2"/>
        <v>0.8</v>
      </c>
      <c r="M5">
        <f t="shared" si="2"/>
        <v>0.9</v>
      </c>
      <c r="N5">
        <f t="shared" si="2"/>
        <v>0.85</v>
      </c>
      <c r="O5">
        <f t="shared" si="2"/>
        <v>0.95</v>
      </c>
      <c r="P5">
        <f t="shared" ref="P5:P13" si="6">Q5-K5</f>
        <v>1</v>
      </c>
      <c r="Q5">
        <f t="shared" si="3"/>
        <v>1</v>
      </c>
      <c r="R5">
        <f t="shared" ref="R5:R13" si="7">IF($J5&lt;0, $J5, 0)</f>
        <v>0</v>
      </c>
      <c r="S5" t="str">
        <f t="shared" ref="S5:S13" si="8">B5&amp;" ("&amp;D5&amp;") min="&amp;R5&amp;" max="&amp;Q5</f>
        <v>Yield stability (maize) (prob.) min=0 max=1</v>
      </c>
      <c r="T5" s="1">
        <f t="shared" ref="T5:T13" si="9">L5/$P5</f>
        <v>0.8</v>
      </c>
      <c r="U5" s="1">
        <f t="shared" si="4"/>
        <v>0.9</v>
      </c>
      <c r="V5" s="1">
        <f t="shared" si="4"/>
        <v>0.85</v>
      </c>
      <c r="W5" s="1">
        <f t="shared" si="4"/>
        <v>0.95</v>
      </c>
    </row>
    <row r="6" spans="1:23" x14ac:dyDescent="0.3">
      <c r="A6" t="s">
        <v>8</v>
      </c>
      <c r="B6" s="3" t="s">
        <v>19</v>
      </c>
      <c r="C6" s="3" t="s">
        <v>27</v>
      </c>
      <c r="D6" s="3" t="s">
        <v>45</v>
      </c>
      <c r="E6" s="4">
        <v>100</v>
      </c>
      <c r="F6" s="4">
        <v>120</v>
      </c>
      <c r="G6" s="4">
        <v>120</v>
      </c>
      <c r="H6" s="4">
        <v>142</v>
      </c>
      <c r="I6" s="3"/>
      <c r="J6">
        <f t="shared" si="1"/>
        <v>100</v>
      </c>
      <c r="K6">
        <f t="shared" si="5"/>
        <v>0</v>
      </c>
      <c r="L6">
        <f t="shared" si="2"/>
        <v>100</v>
      </c>
      <c r="M6">
        <f t="shared" si="2"/>
        <v>120</v>
      </c>
      <c r="N6">
        <f t="shared" si="2"/>
        <v>120</v>
      </c>
      <c r="O6">
        <f t="shared" si="2"/>
        <v>142</v>
      </c>
      <c r="P6">
        <f t="shared" si="6"/>
        <v>142</v>
      </c>
      <c r="Q6">
        <f t="shared" si="3"/>
        <v>142</v>
      </c>
      <c r="R6">
        <f t="shared" si="7"/>
        <v>0</v>
      </c>
      <c r="S6" t="str">
        <f t="shared" si="8"/>
        <v>Profitability  ($/ha) min=0 max=142</v>
      </c>
      <c r="T6" s="1">
        <f t="shared" si="9"/>
        <v>0.70422535211267601</v>
      </c>
      <c r="U6" s="1">
        <f t="shared" si="4"/>
        <v>0.84507042253521125</v>
      </c>
      <c r="V6" s="1">
        <f t="shared" si="4"/>
        <v>0.84507042253521125</v>
      </c>
      <c r="W6" s="1">
        <f t="shared" si="4"/>
        <v>1</v>
      </c>
    </row>
    <row r="7" spans="1:23" x14ac:dyDescent="0.3">
      <c r="A7" t="s">
        <v>8</v>
      </c>
      <c r="B7" s="3" t="s">
        <v>20</v>
      </c>
      <c r="C7" s="3" t="s">
        <v>52</v>
      </c>
      <c r="D7" s="3" t="s">
        <v>44</v>
      </c>
      <c r="E7" s="3">
        <v>0.95</v>
      </c>
      <c r="F7" s="3">
        <v>0.9</v>
      </c>
      <c r="G7" s="3">
        <v>0.8</v>
      </c>
      <c r="H7" s="3">
        <v>0.85</v>
      </c>
      <c r="I7" s="3">
        <v>1</v>
      </c>
      <c r="J7">
        <f t="shared" si="1"/>
        <v>0.8</v>
      </c>
      <c r="K7">
        <f t="shared" si="5"/>
        <v>0</v>
      </c>
      <c r="L7">
        <f t="shared" si="2"/>
        <v>0.95</v>
      </c>
      <c r="M7">
        <f t="shared" si="2"/>
        <v>0.9</v>
      </c>
      <c r="N7">
        <f t="shared" si="2"/>
        <v>0.8</v>
      </c>
      <c r="O7">
        <f t="shared" si="2"/>
        <v>0.85</v>
      </c>
      <c r="P7">
        <f t="shared" si="6"/>
        <v>1</v>
      </c>
      <c r="Q7">
        <f t="shared" si="3"/>
        <v>1</v>
      </c>
      <c r="R7">
        <f t="shared" si="7"/>
        <v>0</v>
      </c>
      <c r="S7" t="str">
        <f t="shared" si="8"/>
        <v>Stability of profitability  (prob.) min=0 max=1</v>
      </c>
      <c r="T7" s="1">
        <f t="shared" si="9"/>
        <v>0.95</v>
      </c>
      <c r="U7" s="1">
        <f t="shared" si="4"/>
        <v>0.9</v>
      </c>
      <c r="V7" s="1">
        <f t="shared" si="4"/>
        <v>0.8</v>
      </c>
      <c r="W7" s="1">
        <f t="shared" si="4"/>
        <v>0.85</v>
      </c>
    </row>
    <row r="8" spans="1:23" x14ac:dyDescent="0.3">
      <c r="A8" t="s">
        <v>9</v>
      </c>
      <c r="B8" s="3" t="s">
        <v>12</v>
      </c>
      <c r="C8" s="3" t="s">
        <v>32</v>
      </c>
      <c r="D8" s="3" t="s">
        <v>46</v>
      </c>
      <c r="E8" s="5">
        <v>-0.5</v>
      </c>
      <c r="F8" s="6">
        <v>0</v>
      </c>
      <c r="G8" s="6">
        <v>0</v>
      </c>
      <c r="H8" s="6">
        <v>0.5</v>
      </c>
      <c r="I8" s="3"/>
      <c r="J8">
        <f t="shared" si="1"/>
        <v>-0.5</v>
      </c>
      <c r="K8">
        <f t="shared" si="5"/>
        <v>-0.5</v>
      </c>
      <c r="L8">
        <f t="shared" si="2"/>
        <v>0</v>
      </c>
      <c r="M8">
        <f t="shared" si="2"/>
        <v>0.5</v>
      </c>
      <c r="N8">
        <f t="shared" si="2"/>
        <v>0.5</v>
      </c>
      <c r="O8">
        <f t="shared" si="2"/>
        <v>1</v>
      </c>
      <c r="P8">
        <f t="shared" si="6"/>
        <v>1</v>
      </c>
      <c r="Q8">
        <f t="shared" si="3"/>
        <v>0.5</v>
      </c>
      <c r="R8">
        <f t="shared" si="7"/>
        <v>-0.5</v>
      </c>
      <c r="S8" t="str">
        <f t="shared" si="8"/>
        <v>Soil Carbon (% change) min=-0.5 max=0.5</v>
      </c>
      <c r="T8" s="1">
        <f t="shared" si="9"/>
        <v>0</v>
      </c>
      <c r="U8" s="1">
        <f t="shared" si="4"/>
        <v>0.5</v>
      </c>
      <c r="V8" s="1">
        <f t="shared" si="4"/>
        <v>0.5</v>
      </c>
      <c r="W8" s="1">
        <f t="shared" si="4"/>
        <v>1</v>
      </c>
    </row>
    <row r="9" spans="1:23" x14ac:dyDescent="0.3">
      <c r="A9" t="s">
        <v>9</v>
      </c>
      <c r="B9" s="3" t="s">
        <v>84</v>
      </c>
      <c r="C9" s="3" t="s">
        <v>85</v>
      </c>
      <c r="D9" s="3" t="s">
        <v>48</v>
      </c>
      <c r="E9" s="3">
        <v>-3.5</v>
      </c>
      <c r="F9" s="3">
        <v>-2</v>
      </c>
      <c r="G9" s="3">
        <v>-2.5</v>
      </c>
      <c r="H9" s="3">
        <v>-0.5</v>
      </c>
      <c r="I9" s="3"/>
      <c r="J9">
        <f t="shared" ref="J9" si="10">MIN(E9:H9)</f>
        <v>-3.5</v>
      </c>
      <c r="K9">
        <f t="shared" ref="K9" si="11">IF(J9&lt;0,J9,0)</f>
        <v>-3.5</v>
      </c>
      <c r="L9">
        <f t="shared" ref="L9" si="12">IF($J9&lt;0, E9-$J9, E9)</f>
        <v>0</v>
      </c>
      <c r="M9">
        <f t="shared" ref="M9" si="13">IF($J9&lt;0, F9-$J9, F9)</f>
        <v>1.5</v>
      </c>
      <c r="N9">
        <f t="shared" ref="N9" si="14">IF($J9&lt;0, G9-$J9, G9)</f>
        <v>1</v>
      </c>
      <c r="O9">
        <f t="shared" ref="O9" si="15">IF($J9&lt;0, H9-$J9, H9)</f>
        <v>3</v>
      </c>
      <c r="P9">
        <f t="shared" ref="P9" si="16">Q9-K9</f>
        <v>3</v>
      </c>
      <c r="Q9">
        <f t="shared" ref="Q9" si="17">MAX(E9:I9)</f>
        <v>-0.5</v>
      </c>
      <c r="R9">
        <f t="shared" si="7"/>
        <v>-3.5</v>
      </c>
      <c r="S9" t="str">
        <f t="shared" ref="S9" si="18">B9&amp;" ("&amp;D9&amp;") min="&amp;R9&amp;" max="&amp;Q9</f>
        <v>Erosion*** (tons/ha/yr) min=-3.5 max=-0.5</v>
      </c>
      <c r="T9" s="1">
        <f t="shared" ref="T9" si="19">L9/$P9</f>
        <v>0</v>
      </c>
      <c r="U9" s="1">
        <f t="shared" ref="U9" si="20">M9/$P9</f>
        <v>0.5</v>
      </c>
      <c r="V9" s="1">
        <f t="shared" ref="V9" si="21">N9/$P9</f>
        <v>0.33333333333333331</v>
      </c>
      <c r="W9" s="1">
        <f t="shared" ref="W9" si="22">O9/$P9</f>
        <v>1</v>
      </c>
    </row>
    <row r="10" spans="1:23" x14ac:dyDescent="0.3">
      <c r="A10" t="s">
        <v>10</v>
      </c>
      <c r="B10" s="3" t="s">
        <v>13</v>
      </c>
      <c r="C10" s="3" t="s">
        <v>28</v>
      </c>
      <c r="D10" s="3" t="s">
        <v>49</v>
      </c>
      <c r="E10" s="3">
        <f>E11/12</f>
        <v>0.41666666666666669</v>
      </c>
      <c r="F10" s="3">
        <f t="shared" ref="F10:H10" si="23">F11/12</f>
        <v>0.5</v>
      </c>
      <c r="G10" s="3">
        <f t="shared" si="23"/>
        <v>0.75</v>
      </c>
      <c r="H10" s="3">
        <f t="shared" si="23"/>
        <v>0.84166666666666667</v>
      </c>
      <c r="I10" s="3">
        <v>1</v>
      </c>
      <c r="J10">
        <f t="shared" si="1"/>
        <v>0.41666666666666669</v>
      </c>
      <c r="K10">
        <f t="shared" si="5"/>
        <v>0</v>
      </c>
      <c r="L10">
        <f t="shared" si="2"/>
        <v>0.41666666666666669</v>
      </c>
      <c r="M10">
        <f t="shared" si="2"/>
        <v>0.5</v>
      </c>
      <c r="N10">
        <f t="shared" si="2"/>
        <v>0.75</v>
      </c>
      <c r="O10">
        <f t="shared" si="2"/>
        <v>0.84166666666666667</v>
      </c>
      <c r="P10">
        <f t="shared" si="6"/>
        <v>1</v>
      </c>
      <c r="Q10">
        <f t="shared" si="3"/>
        <v>1</v>
      </c>
      <c r="R10">
        <f t="shared" si="7"/>
        <v>0</v>
      </c>
      <c r="S10" t="str">
        <f t="shared" si="8"/>
        <v>Nutrition (% protein) min=0 max=1</v>
      </c>
      <c r="T10" s="1">
        <f t="shared" si="9"/>
        <v>0.41666666666666669</v>
      </c>
      <c r="U10" s="1">
        <f t="shared" si="4"/>
        <v>0.5</v>
      </c>
      <c r="V10" s="1">
        <f t="shared" si="4"/>
        <v>0.75</v>
      </c>
      <c r="W10" s="1">
        <f t="shared" si="4"/>
        <v>0.84166666666666667</v>
      </c>
    </row>
    <row r="11" spans="1:23" x14ac:dyDescent="0.3">
      <c r="A11" t="s">
        <v>10</v>
      </c>
      <c r="B11" s="3" t="s">
        <v>14</v>
      </c>
      <c r="C11" s="3" t="s">
        <v>29</v>
      </c>
      <c r="D11" s="3" t="s">
        <v>50</v>
      </c>
      <c r="E11" s="3">
        <f>(E4*0.5)/100</f>
        <v>5</v>
      </c>
      <c r="F11" s="3">
        <f t="shared" ref="F11:H11" si="24">(F4*0.5)/100</f>
        <v>6</v>
      </c>
      <c r="G11" s="3">
        <f t="shared" si="24"/>
        <v>9</v>
      </c>
      <c r="H11" s="3">
        <f t="shared" si="24"/>
        <v>10.1</v>
      </c>
      <c r="I11" s="3">
        <v>12</v>
      </c>
      <c r="J11">
        <f t="shared" si="1"/>
        <v>5</v>
      </c>
      <c r="K11">
        <f t="shared" si="5"/>
        <v>0</v>
      </c>
      <c r="L11">
        <f t="shared" si="2"/>
        <v>5</v>
      </c>
      <c r="M11">
        <f t="shared" si="2"/>
        <v>6</v>
      </c>
      <c r="N11">
        <f t="shared" si="2"/>
        <v>9</v>
      </c>
      <c r="O11">
        <f t="shared" si="2"/>
        <v>10.1</v>
      </c>
      <c r="P11">
        <f t="shared" si="6"/>
        <v>12</v>
      </c>
      <c r="Q11">
        <f t="shared" si="3"/>
        <v>12</v>
      </c>
      <c r="R11">
        <f t="shared" si="7"/>
        <v>0</v>
      </c>
      <c r="S11" t="str">
        <f t="shared" si="8"/>
        <v>Food security (months) min=0 max=12</v>
      </c>
      <c r="T11" s="1">
        <f t="shared" si="9"/>
        <v>0.41666666666666669</v>
      </c>
      <c r="U11" s="1">
        <f t="shared" si="4"/>
        <v>0.5</v>
      </c>
      <c r="V11" s="1">
        <f t="shared" si="4"/>
        <v>0.75</v>
      </c>
      <c r="W11" s="1">
        <f t="shared" si="4"/>
        <v>0.84166666666666667</v>
      </c>
    </row>
    <row r="12" spans="1:23" x14ac:dyDescent="0.3">
      <c r="A12" t="s">
        <v>11</v>
      </c>
      <c r="B12" s="3" t="s">
        <v>16</v>
      </c>
      <c r="C12" s="3" t="s">
        <v>30</v>
      </c>
      <c r="D12" s="3" t="s">
        <v>51</v>
      </c>
      <c r="E12" s="7">
        <v>0.6</v>
      </c>
      <c r="F12" s="7">
        <v>0.5</v>
      </c>
      <c r="G12" s="7">
        <v>0.7</v>
      </c>
      <c r="H12" s="7">
        <v>0.8</v>
      </c>
      <c r="I12" s="3">
        <v>1</v>
      </c>
      <c r="J12">
        <f t="shared" si="1"/>
        <v>0.5</v>
      </c>
      <c r="K12">
        <f t="shared" si="5"/>
        <v>0</v>
      </c>
      <c r="L12">
        <f t="shared" si="2"/>
        <v>0.6</v>
      </c>
      <c r="M12">
        <f t="shared" si="2"/>
        <v>0.5</v>
      </c>
      <c r="N12">
        <f t="shared" si="2"/>
        <v>0.7</v>
      </c>
      <c r="O12">
        <f t="shared" si="2"/>
        <v>0.8</v>
      </c>
      <c r="P12">
        <f t="shared" si="6"/>
        <v>1</v>
      </c>
      <c r="Q12">
        <f t="shared" si="3"/>
        <v>1</v>
      </c>
      <c r="R12">
        <f t="shared" si="7"/>
        <v>0</v>
      </c>
      <c r="S12" t="str">
        <f t="shared" si="8"/>
        <v>Gender equity (% women) min=0 max=1</v>
      </c>
      <c r="T12" s="1">
        <f t="shared" si="9"/>
        <v>0.6</v>
      </c>
      <c r="U12" s="1">
        <f t="shared" si="4"/>
        <v>0.5</v>
      </c>
      <c r="V12" s="1">
        <f t="shared" si="4"/>
        <v>0.7</v>
      </c>
      <c r="W12" s="1">
        <f t="shared" si="4"/>
        <v>0.8</v>
      </c>
    </row>
    <row r="13" spans="1:23" x14ac:dyDescent="0.3">
      <c r="A13" t="s">
        <v>11</v>
      </c>
      <c r="B13" s="3" t="s">
        <v>54</v>
      </c>
      <c r="C13" s="3" t="s">
        <v>53</v>
      </c>
      <c r="D13" s="3" t="s">
        <v>44</v>
      </c>
      <c r="E13" s="6">
        <v>1</v>
      </c>
      <c r="F13" s="6">
        <v>0.8</v>
      </c>
      <c r="G13" s="6">
        <v>1</v>
      </c>
      <c r="H13" s="6">
        <v>0.8</v>
      </c>
      <c r="I13" s="3"/>
      <c r="J13">
        <f t="shared" si="1"/>
        <v>0.8</v>
      </c>
      <c r="K13">
        <f t="shared" si="5"/>
        <v>0</v>
      </c>
      <c r="L13">
        <f t="shared" si="2"/>
        <v>1</v>
      </c>
      <c r="M13">
        <f t="shared" si="2"/>
        <v>0.8</v>
      </c>
      <c r="N13">
        <f t="shared" si="2"/>
        <v>1</v>
      </c>
      <c r="O13">
        <f t="shared" si="2"/>
        <v>0.8</v>
      </c>
      <c r="P13">
        <f t="shared" si="6"/>
        <v>1</v>
      </c>
      <c r="Q13">
        <f t="shared" si="3"/>
        <v>1</v>
      </c>
      <c r="R13">
        <f t="shared" si="7"/>
        <v>0</v>
      </c>
      <c r="S13" t="str">
        <f t="shared" si="8"/>
        <v>Lack of conflict (prob.) min=0 max=1</v>
      </c>
      <c r="T13" s="1">
        <f t="shared" si="9"/>
        <v>1</v>
      </c>
      <c r="U13" s="1">
        <f t="shared" si="4"/>
        <v>0.8</v>
      </c>
      <c r="V13" s="1">
        <f t="shared" si="4"/>
        <v>1</v>
      </c>
      <c r="W13" s="1">
        <f t="shared" si="4"/>
        <v>0.8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C1" workbookViewId="0">
      <selection activeCell="G16" sqref="G16"/>
    </sheetView>
  </sheetViews>
  <sheetFormatPr defaultRowHeight="14.4" x14ac:dyDescent="0.3"/>
  <cols>
    <col min="1" max="1" width="16.88671875" customWidth="1"/>
    <col min="2" max="2" width="24.44140625" customWidth="1"/>
    <col min="3" max="3" width="50.88671875" customWidth="1"/>
    <col min="4" max="4" width="12" customWidth="1"/>
    <col min="5" max="5" width="15.109375" customWidth="1"/>
    <col min="6" max="9" width="13" customWidth="1"/>
    <col min="10" max="16" width="13" hidden="1" customWidth="1"/>
    <col min="19" max="19" width="31.109375" customWidth="1"/>
    <col min="20" max="23" width="12.109375" customWidth="1"/>
  </cols>
  <sheetData>
    <row r="1" spans="1:23" x14ac:dyDescent="0.3">
      <c r="T1" t="s">
        <v>5</v>
      </c>
    </row>
    <row r="2" spans="1:23" x14ac:dyDescent="0.3">
      <c r="E2" t="s">
        <v>88</v>
      </c>
      <c r="Q2" t="s">
        <v>40</v>
      </c>
      <c r="R2" t="s">
        <v>40</v>
      </c>
      <c r="S2" t="s">
        <v>40</v>
      </c>
      <c r="T2" t="str">
        <f t="shared" ref="T2:V3" si="0">E2</f>
        <v>enter category names below</v>
      </c>
      <c r="U2">
        <f t="shared" si="0"/>
        <v>0</v>
      </c>
      <c r="V2">
        <f t="shared" si="0"/>
        <v>0</v>
      </c>
      <c r="W2">
        <f t="shared" ref="W2:W3" si="1">H2</f>
        <v>0</v>
      </c>
    </row>
    <row r="3" spans="1:23" x14ac:dyDescent="0.3">
      <c r="A3" s="2" t="s">
        <v>7</v>
      </c>
      <c r="B3" s="2" t="s">
        <v>86</v>
      </c>
      <c r="C3" s="2" t="s">
        <v>87</v>
      </c>
      <c r="D3" s="2" t="s">
        <v>42</v>
      </c>
      <c r="E3" s="8"/>
      <c r="F3" s="8"/>
      <c r="G3" s="8"/>
      <c r="H3" s="8"/>
      <c r="I3" s="2" t="s">
        <v>31</v>
      </c>
      <c r="J3" s="2" t="s">
        <v>39</v>
      </c>
      <c r="K3" s="2" t="s">
        <v>34</v>
      </c>
      <c r="L3" s="2" t="s">
        <v>35</v>
      </c>
      <c r="M3" s="2" t="s">
        <v>36</v>
      </c>
      <c r="N3" s="2" t="s">
        <v>37</v>
      </c>
      <c r="O3" s="2" t="s">
        <v>38</v>
      </c>
      <c r="P3" s="2" t="s">
        <v>55</v>
      </c>
      <c r="Q3" t="s">
        <v>4</v>
      </c>
      <c r="R3" s="2" t="s">
        <v>33</v>
      </c>
      <c r="S3" s="2"/>
      <c r="T3">
        <f t="shared" si="0"/>
        <v>0</v>
      </c>
      <c r="U3">
        <f t="shared" si="0"/>
        <v>0</v>
      </c>
      <c r="V3">
        <f t="shared" si="0"/>
        <v>0</v>
      </c>
      <c r="W3">
        <f t="shared" si="1"/>
        <v>0</v>
      </c>
    </row>
    <row r="4" spans="1:23" x14ac:dyDescent="0.3">
      <c r="B4" s="3"/>
      <c r="C4" s="3"/>
      <c r="D4" s="3"/>
      <c r="E4" s="20"/>
      <c r="F4" s="20"/>
      <c r="G4" s="20"/>
      <c r="H4" s="20"/>
      <c r="I4" s="20"/>
      <c r="J4">
        <f t="shared" ref="J4:J13" si="2">MIN(E4:H4)</f>
        <v>0</v>
      </c>
      <c r="K4">
        <f>IF(J4&lt;0,J4,0)</f>
        <v>0</v>
      </c>
      <c r="L4">
        <f t="shared" ref="L4:L13" si="3">IF($J4&lt;0, E4-$J4, E4)</f>
        <v>0</v>
      </c>
      <c r="M4">
        <f t="shared" ref="M4:M13" si="4">IF($J4&lt;0, F4-$J4, F4)</f>
        <v>0</v>
      </c>
      <c r="N4">
        <f t="shared" ref="N4:N13" si="5">IF($J4&lt;0, G4-$J4, G4)</f>
        <v>0</v>
      </c>
      <c r="O4">
        <f t="shared" ref="O4:O13" si="6">IF($J4&lt;0, H4-$J4, H4)</f>
        <v>0</v>
      </c>
      <c r="P4">
        <f>Q4-K4</f>
        <v>0</v>
      </c>
      <c r="Q4">
        <f t="shared" ref="Q4:Q13" si="7">MAX(E4:I4)</f>
        <v>0</v>
      </c>
      <c r="R4">
        <f>IF($J4&lt;0, $J4, 0)</f>
        <v>0</v>
      </c>
      <c r="S4" t="str">
        <f>B4&amp;" "&amp;D4&amp;" min="&amp;R4&amp;" max="&amp;Q4</f>
        <v xml:space="preserve">  min=0 max=0</v>
      </c>
      <c r="T4" s="1" t="e">
        <f>L4/$P4</f>
        <v>#DIV/0!</v>
      </c>
      <c r="U4" s="1" t="e">
        <f t="shared" ref="U4:W13" si="8">M4/$P4</f>
        <v>#DIV/0!</v>
      </c>
      <c r="V4" s="1" t="e">
        <f t="shared" si="8"/>
        <v>#DIV/0!</v>
      </c>
      <c r="W4" s="1" t="e">
        <f t="shared" si="8"/>
        <v>#DIV/0!</v>
      </c>
    </row>
    <row r="5" spans="1:23" x14ac:dyDescent="0.3">
      <c r="B5" s="3"/>
      <c r="C5" s="3"/>
      <c r="D5" s="3"/>
      <c r="E5" s="20"/>
      <c r="F5" s="20"/>
      <c r="G5" s="20"/>
      <c r="H5" s="20"/>
      <c r="I5" s="20"/>
      <c r="J5">
        <f t="shared" si="2"/>
        <v>0</v>
      </c>
      <c r="K5">
        <f t="shared" ref="K5:K13" si="9">IF(J5&lt;0,J5,0)</f>
        <v>0</v>
      </c>
      <c r="L5">
        <f t="shared" si="3"/>
        <v>0</v>
      </c>
      <c r="M5">
        <f t="shared" si="4"/>
        <v>0</v>
      </c>
      <c r="N5">
        <f t="shared" si="5"/>
        <v>0</v>
      </c>
      <c r="O5">
        <f t="shared" si="6"/>
        <v>0</v>
      </c>
      <c r="P5">
        <f t="shared" ref="P5:P13" si="10">Q5-K5</f>
        <v>0</v>
      </c>
      <c r="Q5">
        <f t="shared" si="7"/>
        <v>0</v>
      </c>
      <c r="R5">
        <f t="shared" ref="R5:R13" si="11">IF($J5&lt;0, $J5, 0)</f>
        <v>0</v>
      </c>
      <c r="S5" t="str">
        <f t="shared" ref="S5:S13" si="12">B5&amp;" "&amp;D5&amp;" min="&amp;R5&amp;" max="&amp;Q5</f>
        <v xml:space="preserve">  min=0 max=0</v>
      </c>
      <c r="T5" s="1" t="e">
        <f t="shared" ref="T5:T13" si="13">L5/$P5</f>
        <v>#DIV/0!</v>
      </c>
      <c r="U5" s="1" t="e">
        <f t="shared" si="8"/>
        <v>#DIV/0!</v>
      </c>
      <c r="V5" s="1" t="e">
        <f t="shared" si="8"/>
        <v>#DIV/0!</v>
      </c>
      <c r="W5" s="1" t="e">
        <f t="shared" si="8"/>
        <v>#DIV/0!</v>
      </c>
    </row>
    <row r="6" spans="1:23" x14ac:dyDescent="0.3">
      <c r="B6" s="3"/>
      <c r="C6" s="3"/>
      <c r="D6" s="3"/>
      <c r="E6" s="20"/>
      <c r="F6" s="20"/>
      <c r="G6" s="20"/>
      <c r="H6" s="20"/>
      <c r="I6" s="20"/>
      <c r="J6">
        <f t="shared" si="2"/>
        <v>0</v>
      </c>
      <c r="K6">
        <f t="shared" si="9"/>
        <v>0</v>
      </c>
      <c r="L6">
        <f t="shared" si="3"/>
        <v>0</v>
      </c>
      <c r="M6">
        <f t="shared" si="4"/>
        <v>0</v>
      </c>
      <c r="N6">
        <f t="shared" si="5"/>
        <v>0</v>
      </c>
      <c r="O6">
        <f t="shared" si="6"/>
        <v>0</v>
      </c>
      <c r="P6">
        <f t="shared" si="10"/>
        <v>0</v>
      </c>
      <c r="Q6">
        <f t="shared" si="7"/>
        <v>0</v>
      </c>
      <c r="R6">
        <f t="shared" si="11"/>
        <v>0</v>
      </c>
      <c r="S6" t="str">
        <f t="shared" si="12"/>
        <v xml:space="preserve">  min=0 max=0</v>
      </c>
      <c r="T6" s="1" t="e">
        <f t="shared" si="13"/>
        <v>#DIV/0!</v>
      </c>
      <c r="U6" s="1" t="e">
        <f t="shared" si="8"/>
        <v>#DIV/0!</v>
      </c>
      <c r="V6" s="1" t="e">
        <f t="shared" si="8"/>
        <v>#DIV/0!</v>
      </c>
      <c r="W6" s="1" t="e">
        <f t="shared" si="8"/>
        <v>#DIV/0!</v>
      </c>
    </row>
    <row r="7" spans="1:23" x14ac:dyDescent="0.3">
      <c r="B7" s="3"/>
      <c r="C7" s="3"/>
      <c r="D7" s="3"/>
      <c r="E7" s="20"/>
      <c r="F7" s="20"/>
      <c r="G7" s="20"/>
      <c r="H7" s="20"/>
      <c r="I7" s="20"/>
      <c r="J7">
        <f t="shared" si="2"/>
        <v>0</v>
      </c>
      <c r="K7">
        <f t="shared" si="9"/>
        <v>0</v>
      </c>
      <c r="L7">
        <f t="shared" si="3"/>
        <v>0</v>
      </c>
      <c r="M7">
        <f t="shared" si="4"/>
        <v>0</v>
      </c>
      <c r="N7">
        <f t="shared" si="5"/>
        <v>0</v>
      </c>
      <c r="O7">
        <f t="shared" si="6"/>
        <v>0</v>
      </c>
      <c r="P7">
        <f t="shared" si="10"/>
        <v>0</v>
      </c>
      <c r="Q7">
        <f t="shared" si="7"/>
        <v>0</v>
      </c>
      <c r="R7">
        <f t="shared" si="11"/>
        <v>0</v>
      </c>
      <c r="S7" t="str">
        <f t="shared" si="12"/>
        <v xml:space="preserve">  min=0 max=0</v>
      </c>
      <c r="T7" s="1" t="e">
        <f t="shared" si="13"/>
        <v>#DIV/0!</v>
      </c>
      <c r="U7" s="1" t="e">
        <f t="shared" si="8"/>
        <v>#DIV/0!</v>
      </c>
      <c r="V7" s="1" t="e">
        <f t="shared" si="8"/>
        <v>#DIV/0!</v>
      </c>
      <c r="W7" s="1" t="e">
        <f t="shared" si="8"/>
        <v>#DIV/0!</v>
      </c>
    </row>
    <row r="8" spans="1:23" x14ac:dyDescent="0.3">
      <c r="B8" s="3"/>
      <c r="C8" s="3"/>
      <c r="D8" s="3"/>
      <c r="E8" s="20"/>
      <c r="F8" s="21"/>
      <c r="G8" s="21"/>
      <c r="H8" s="21"/>
      <c r="I8" s="20"/>
      <c r="J8">
        <f t="shared" si="2"/>
        <v>0</v>
      </c>
      <c r="K8">
        <f t="shared" si="9"/>
        <v>0</v>
      </c>
      <c r="L8">
        <f t="shared" si="3"/>
        <v>0</v>
      </c>
      <c r="M8">
        <f t="shared" si="4"/>
        <v>0</v>
      </c>
      <c r="N8">
        <f t="shared" si="5"/>
        <v>0</v>
      </c>
      <c r="O8">
        <f t="shared" si="6"/>
        <v>0</v>
      </c>
      <c r="P8">
        <f t="shared" si="10"/>
        <v>0</v>
      </c>
      <c r="Q8">
        <f t="shared" si="7"/>
        <v>0</v>
      </c>
      <c r="R8">
        <f t="shared" si="11"/>
        <v>0</v>
      </c>
      <c r="S8" t="str">
        <f t="shared" si="12"/>
        <v xml:space="preserve">  min=0 max=0</v>
      </c>
      <c r="T8" s="1" t="e">
        <f t="shared" si="13"/>
        <v>#DIV/0!</v>
      </c>
      <c r="U8" s="1" t="e">
        <f t="shared" si="8"/>
        <v>#DIV/0!</v>
      </c>
      <c r="V8" s="1" t="e">
        <f t="shared" si="8"/>
        <v>#DIV/0!</v>
      </c>
      <c r="W8" s="1" t="e">
        <f t="shared" si="8"/>
        <v>#DIV/0!</v>
      </c>
    </row>
    <row r="9" spans="1:23" x14ac:dyDescent="0.3">
      <c r="B9" s="3"/>
      <c r="C9" s="3"/>
      <c r="D9" s="3"/>
      <c r="E9" s="20"/>
      <c r="F9" s="20"/>
      <c r="G9" s="20"/>
      <c r="H9" s="20"/>
      <c r="I9" s="20"/>
      <c r="J9">
        <f t="shared" si="2"/>
        <v>0</v>
      </c>
      <c r="K9">
        <f t="shared" si="9"/>
        <v>0</v>
      </c>
      <c r="L9">
        <f t="shared" si="3"/>
        <v>0</v>
      </c>
      <c r="M9">
        <f t="shared" si="4"/>
        <v>0</v>
      </c>
      <c r="N9">
        <f t="shared" si="5"/>
        <v>0</v>
      </c>
      <c r="O9">
        <f t="shared" si="6"/>
        <v>0</v>
      </c>
      <c r="P9">
        <f t="shared" si="10"/>
        <v>0</v>
      </c>
      <c r="Q9">
        <f t="shared" si="7"/>
        <v>0</v>
      </c>
      <c r="R9">
        <f t="shared" si="11"/>
        <v>0</v>
      </c>
      <c r="S9" t="str">
        <f t="shared" si="12"/>
        <v xml:space="preserve">  min=0 max=0</v>
      </c>
      <c r="T9" s="1" t="e">
        <f t="shared" si="13"/>
        <v>#DIV/0!</v>
      </c>
      <c r="U9" s="1" t="e">
        <f t="shared" si="8"/>
        <v>#DIV/0!</v>
      </c>
      <c r="V9" s="1" t="e">
        <f t="shared" si="8"/>
        <v>#DIV/0!</v>
      </c>
      <c r="W9" s="1" t="e">
        <f t="shared" si="8"/>
        <v>#DIV/0!</v>
      </c>
    </row>
    <row r="10" spans="1:23" x14ac:dyDescent="0.3">
      <c r="B10" s="3"/>
      <c r="C10" s="3"/>
      <c r="D10" s="3"/>
      <c r="E10" s="20"/>
      <c r="F10" s="20"/>
      <c r="G10" s="20"/>
      <c r="H10" s="20"/>
      <c r="I10" s="20"/>
      <c r="J10">
        <f t="shared" si="2"/>
        <v>0</v>
      </c>
      <c r="K10">
        <f t="shared" si="9"/>
        <v>0</v>
      </c>
      <c r="L10">
        <f t="shared" si="3"/>
        <v>0</v>
      </c>
      <c r="M10">
        <f t="shared" si="4"/>
        <v>0</v>
      </c>
      <c r="N10">
        <f t="shared" si="5"/>
        <v>0</v>
      </c>
      <c r="O10">
        <f t="shared" si="6"/>
        <v>0</v>
      </c>
      <c r="P10">
        <f t="shared" si="10"/>
        <v>0</v>
      </c>
      <c r="Q10">
        <f t="shared" si="7"/>
        <v>0</v>
      </c>
      <c r="R10">
        <f t="shared" si="11"/>
        <v>0</v>
      </c>
      <c r="S10" t="str">
        <f t="shared" si="12"/>
        <v xml:space="preserve">  min=0 max=0</v>
      </c>
      <c r="T10" s="1" t="e">
        <f t="shared" si="13"/>
        <v>#DIV/0!</v>
      </c>
      <c r="U10" s="1" t="e">
        <f t="shared" si="8"/>
        <v>#DIV/0!</v>
      </c>
      <c r="V10" s="1" t="e">
        <f t="shared" si="8"/>
        <v>#DIV/0!</v>
      </c>
      <c r="W10" s="1" t="e">
        <f t="shared" si="8"/>
        <v>#DIV/0!</v>
      </c>
    </row>
    <row r="11" spans="1:23" x14ac:dyDescent="0.3">
      <c r="B11" s="3"/>
      <c r="C11" s="3"/>
      <c r="D11" s="3"/>
      <c r="E11" s="20"/>
      <c r="F11" s="20"/>
      <c r="G11" s="20"/>
      <c r="H11" s="20"/>
      <c r="I11" s="20"/>
      <c r="J11">
        <f t="shared" si="2"/>
        <v>0</v>
      </c>
      <c r="K11">
        <f t="shared" si="9"/>
        <v>0</v>
      </c>
      <c r="L11">
        <f t="shared" si="3"/>
        <v>0</v>
      </c>
      <c r="M11">
        <f t="shared" si="4"/>
        <v>0</v>
      </c>
      <c r="N11">
        <f t="shared" si="5"/>
        <v>0</v>
      </c>
      <c r="O11">
        <f t="shared" si="6"/>
        <v>0</v>
      </c>
      <c r="P11">
        <f t="shared" si="10"/>
        <v>0</v>
      </c>
      <c r="Q11">
        <f t="shared" si="7"/>
        <v>0</v>
      </c>
      <c r="R11">
        <f t="shared" si="11"/>
        <v>0</v>
      </c>
      <c r="S11" t="str">
        <f t="shared" si="12"/>
        <v xml:space="preserve">  min=0 max=0</v>
      </c>
      <c r="T11" s="1" t="e">
        <f t="shared" si="13"/>
        <v>#DIV/0!</v>
      </c>
      <c r="U11" s="1" t="e">
        <f t="shared" si="8"/>
        <v>#DIV/0!</v>
      </c>
      <c r="V11" s="1" t="e">
        <f t="shared" si="8"/>
        <v>#DIV/0!</v>
      </c>
      <c r="W11" s="1" t="e">
        <f t="shared" si="8"/>
        <v>#DIV/0!</v>
      </c>
    </row>
    <row r="12" spans="1:23" x14ac:dyDescent="0.3">
      <c r="B12" s="3"/>
      <c r="C12" s="3"/>
      <c r="D12" s="3"/>
      <c r="E12" s="20"/>
      <c r="F12" s="20"/>
      <c r="G12" s="20"/>
      <c r="H12" s="20"/>
      <c r="I12" s="20"/>
      <c r="J12">
        <f t="shared" si="2"/>
        <v>0</v>
      </c>
      <c r="K12">
        <f t="shared" si="9"/>
        <v>0</v>
      </c>
      <c r="L12">
        <f t="shared" si="3"/>
        <v>0</v>
      </c>
      <c r="M12">
        <f t="shared" si="4"/>
        <v>0</v>
      </c>
      <c r="N12">
        <f t="shared" si="5"/>
        <v>0</v>
      </c>
      <c r="O12">
        <f t="shared" si="6"/>
        <v>0</v>
      </c>
      <c r="P12">
        <f t="shared" si="10"/>
        <v>0</v>
      </c>
      <c r="Q12">
        <f t="shared" si="7"/>
        <v>0</v>
      </c>
      <c r="R12">
        <f t="shared" si="11"/>
        <v>0</v>
      </c>
      <c r="S12" t="str">
        <f t="shared" si="12"/>
        <v xml:space="preserve">  min=0 max=0</v>
      </c>
      <c r="T12" s="1" t="e">
        <f t="shared" si="13"/>
        <v>#DIV/0!</v>
      </c>
      <c r="U12" s="1" t="e">
        <f t="shared" si="8"/>
        <v>#DIV/0!</v>
      </c>
      <c r="V12" s="1" t="e">
        <f t="shared" si="8"/>
        <v>#DIV/0!</v>
      </c>
      <c r="W12" s="1" t="e">
        <f t="shared" si="8"/>
        <v>#DIV/0!</v>
      </c>
    </row>
    <row r="13" spans="1:23" x14ac:dyDescent="0.3">
      <c r="B13" s="3"/>
      <c r="C13" s="3"/>
      <c r="D13" s="3"/>
      <c r="E13" s="21"/>
      <c r="F13" s="21"/>
      <c r="G13" s="21"/>
      <c r="H13" s="21"/>
      <c r="I13" s="20"/>
      <c r="J13">
        <f t="shared" si="2"/>
        <v>0</v>
      </c>
      <c r="K13">
        <f t="shared" si="9"/>
        <v>0</v>
      </c>
      <c r="L13">
        <f t="shared" si="3"/>
        <v>0</v>
      </c>
      <c r="M13">
        <f t="shared" si="4"/>
        <v>0</v>
      </c>
      <c r="N13">
        <f t="shared" si="5"/>
        <v>0</v>
      </c>
      <c r="O13">
        <f t="shared" si="6"/>
        <v>0</v>
      </c>
      <c r="P13">
        <f t="shared" si="10"/>
        <v>0</v>
      </c>
      <c r="Q13">
        <f t="shared" si="7"/>
        <v>0</v>
      </c>
      <c r="R13">
        <f t="shared" si="11"/>
        <v>0</v>
      </c>
      <c r="S13" t="str">
        <f t="shared" si="12"/>
        <v xml:space="preserve">  min=0 max=0</v>
      </c>
      <c r="T13" s="1" t="e">
        <f t="shared" si="13"/>
        <v>#DIV/0!</v>
      </c>
      <c r="U13" s="1" t="e">
        <f t="shared" si="8"/>
        <v>#DIV/0!</v>
      </c>
      <c r="V13" s="1" t="e">
        <f t="shared" si="8"/>
        <v>#DIV/0!</v>
      </c>
      <c r="W13" s="1" t="e">
        <f t="shared" si="8"/>
        <v>#DIV/0!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C1" workbookViewId="0">
      <selection activeCell="G16" sqref="G16"/>
    </sheetView>
  </sheetViews>
  <sheetFormatPr defaultRowHeight="14.4" x14ac:dyDescent="0.3"/>
  <cols>
    <col min="1" max="1" width="16.88671875" customWidth="1"/>
    <col min="2" max="2" width="24.44140625" customWidth="1"/>
    <col min="3" max="3" width="50.88671875" customWidth="1"/>
    <col min="4" max="4" width="12" customWidth="1"/>
    <col min="5" max="5" width="15.109375" customWidth="1"/>
    <col min="6" max="9" width="13" customWidth="1"/>
    <col min="10" max="16" width="13" hidden="1" customWidth="1"/>
    <col min="19" max="19" width="31.109375" customWidth="1"/>
    <col min="20" max="23" width="12.109375" customWidth="1"/>
  </cols>
  <sheetData>
    <row r="1" spans="1:23" x14ac:dyDescent="0.3">
      <c r="T1" t="s">
        <v>5</v>
      </c>
    </row>
    <row r="2" spans="1:23" x14ac:dyDescent="0.3">
      <c r="E2" t="s">
        <v>88</v>
      </c>
      <c r="Q2" t="s">
        <v>40</v>
      </c>
      <c r="R2" t="s">
        <v>40</v>
      </c>
      <c r="S2" t="s">
        <v>40</v>
      </c>
      <c r="T2" t="str">
        <f t="shared" ref="T2:W3" si="0">E2</f>
        <v>enter category names below</v>
      </c>
      <c r="U2">
        <f t="shared" si="0"/>
        <v>0</v>
      </c>
      <c r="V2">
        <f t="shared" si="0"/>
        <v>0</v>
      </c>
      <c r="W2">
        <f t="shared" si="0"/>
        <v>0</v>
      </c>
    </row>
    <row r="3" spans="1:23" x14ac:dyDescent="0.3">
      <c r="A3" s="2" t="s">
        <v>7</v>
      </c>
      <c r="B3" s="2" t="s">
        <v>86</v>
      </c>
      <c r="C3" s="2" t="s">
        <v>87</v>
      </c>
      <c r="D3" s="2" t="s">
        <v>42</v>
      </c>
      <c r="E3" s="8"/>
      <c r="F3" s="8"/>
      <c r="G3" s="8"/>
      <c r="H3" s="8"/>
      <c r="I3" s="2" t="s">
        <v>31</v>
      </c>
      <c r="J3" s="2" t="s">
        <v>39</v>
      </c>
      <c r="K3" s="2" t="s">
        <v>34</v>
      </c>
      <c r="L3" s="2" t="s">
        <v>35</v>
      </c>
      <c r="M3" s="2" t="s">
        <v>36</v>
      </c>
      <c r="N3" s="2" t="s">
        <v>37</v>
      </c>
      <c r="O3" s="2" t="s">
        <v>38</v>
      </c>
      <c r="P3" s="2" t="s">
        <v>55</v>
      </c>
      <c r="Q3" t="s">
        <v>4</v>
      </c>
      <c r="R3" s="2" t="s">
        <v>33</v>
      </c>
      <c r="S3" s="2"/>
      <c r="T3">
        <f t="shared" si="0"/>
        <v>0</v>
      </c>
      <c r="U3">
        <f t="shared" si="0"/>
        <v>0</v>
      </c>
      <c r="V3">
        <f t="shared" si="0"/>
        <v>0</v>
      </c>
      <c r="W3">
        <f t="shared" si="0"/>
        <v>0</v>
      </c>
    </row>
    <row r="4" spans="1:23" x14ac:dyDescent="0.3">
      <c r="B4" s="3"/>
      <c r="C4" s="3"/>
      <c r="D4" s="3"/>
      <c r="E4" s="20"/>
      <c r="F4" s="20"/>
      <c r="G4" s="20"/>
      <c r="H4" s="20"/>
      <c r="I4" s="20"/>
      <c r="J4">
        <f t="shared" ref="J4:J13" si="1">MIN(E4:H4)</f>
        <v>0</v>
      </c>
      <c r="K4">
        <f>IF(J4&lt;0,J4,0)</f>
        <v>0</v>
      </c>
      <c r="L4">
        <f t="shared" ref="L4:O13" si="2">IF($J4&lt;0, E4-$J4, E4)</f>
        <v>0</v>
      </c>
      <c r="M4">
        <f t="shared" si="2"/>
        <v>0</v>
      </c>
      <c r="N4">
        <f t="shared" si="2"/>
        <v>0</v>
      </c>
      <c r="O4">
        <f t="shared" si="2"/>
        <v>0</v>
      </c>
      <c r="P4">
        <f>Q4-K4</f>
        <v>0</v>
      </c>
      <c r="Q4">
        <f t="shared" ref="Q4:Q13" si="3">MAX(E4:I4)</f>
        <v>0</v>
      </c>
      <c r="R4">
        <f>IF($J4&lt;0, $J4, 0)</f>
        <v>0</v>
      </c>
      <c r="S4" t="str">
        <f>B4&amp;" "&amp;D4&amp;" min="&amp;R4&amp;" max="&amp;Q4</f>
        <v xml:space="preserve">  min=0 max=0</v>
      </c>
      <c r="T4" s="1" t="e">
        <f>L4/$P4</f>
        <v>#DIV/0!</v>
      </c>
      <c r="U4" s="1" t="e">
        <f t="shared" ref="U4:W13" si="4">M4/$P4</f>
        <v>#DIV/0!</v>
      </c>
      <c r="V4" s="1" t="e">
        <f t="shared" si="4"/>
        <v>#DIV/0!</v>
      </c>
      <c r="W4" s="1" t="e">
        <f t="shared" si="4"/>
        <v>#DIV/0!</v>
      </c>
    </row>
    <row r="5" spans="1:23" x14ac:dyDescent="0.3">
      <c r="B5" s="3"/>
      <c r="C5" s="3"/>
      <c r="D5" s="3"/>
      <c r="E5" s="20"/>
      <c r="F5" s="20"/>
      <c r="G5" s="20"/>
      <c r="H5" s="20"/>
      <c r="I5" s="20"/>
      <c r="J5">
        <f t="shared" si="1"/>
        <v>0</v>
      </c>
      <c r="K5">
        <f t="shared" ref="K5:K13" si="5">IF(J5&lt;0,J5,0)</f>
        <v>0</v>
      </c>
      <c r="L5">
        <f t="shared" si="2"/>
        <v>0</v>
      </c>
      <c r="M5">
        <f t="shared" si="2"/>
        <v>0</v>
      </c>
      <c r="N5">
        <f t="shared" si="2"/>
        <v>0</v>
      </c>
      <c r="O5">
        <f t="shared" si="2"/>
        <v>0</v>
      </c>
      <c r="P5">
        <f t="shared" ref="P5:P13" si="6">Q5-K5</f>
        <v>0</v>
      </c>
      <c r="Q5">
        <f t="shared" si="3"/>
        <v>0</v>
      </c>
      <c r="R5">
        <f t="shared" ref="R5:R13" si="7">IF($J5&lt;0, $J5, 0)</f>
        <v>0</v>
      </c>
      <c r="S5" t="str">
        <f t="shared" ref="S5:S13" si="8">B5&amp;" "&amp;D5&amp;" min="&amp;R5&amp;" max="&amp;Q5</f>
        <v xml:space="preserve">  min=0 max=0</v>
      </c>
      <c r="T5" s="1" t="e">
        <f t="shared" ref="T5:T13" si="9">L5/$P5</f>
        <v>#DIV/0!</v>
      </c>
      <c r="U5" s="1" t="e">
        <f t="shared" si="4"/>
        <v>#DIV/0!</v>
      </c>
      <c r="V5" s="1" t="e">
        <f t="shared" si="4"/>
        <v>#DIV/0!</v>
      </c>
      <c r="W5" s="1" t="e">
        <f t="shared" si="4"/>
        <v>#DIV/0!</v>
      </c>
    </row>
    <row r="6" spans="1:23" x14ac:dyDescent="0.3">
      <c r="B6" s="3"/>
      <c r="C6" s="3"/>
      <c r="D6" s="3"/>
      <c r="E6" s="20"/>
      <c r="F6" s="20"/>
      <c r="G6" s="20"/>
      <c r="H6" s="20"/>
      <c r="I6" s="20"/>
      <c r="J6">
        <f t="shared" si="1"/>
        <v>0</v>
      </c>
      <c r="K6">
        <f t="shared" si="5"/>
        <v>0</v>
      </c>
      <c r="L6">
        <f t="shared" si="2"/>
        <v>0</v>
      </c>
      <c r="M6">
        <f t="shared" si="2"/>
        <v>0</v>
      </c>
      <c r="N6">
        <f t="shared" si="2"/>
        <v>0</v>
      </c>
      <c r="O6">
        <f t="shared" si="2"/>
        <v>0</v>
      </c>
      <c r="P6">
        <f t="shared" si="6"/>
        <v>0</v>
      </c>
      <c r="Q6">
        <f t="shared" si="3"/>
        <v>0</v>
      </c>
      <c r="R6">
        <f t="shared" si="7"/>
        <v>0</v>
      </c>
      <c r="S6" t="str">
        <f t="shared" si="8"/>
        <v xml:space="preserve">  min=0 max=0</v>
      </c>
      <c r="T6" s="1" t="e">
        <f t="shared" si="9"/>
        <v>#DIV/0!</v>
      </c>
      <c r="U6" s="1" t="e">
        <f t="shared" si="4"/>
        <v>#DIV/0!</v>
      </c>
      <c r="V6" s="1" t="e">
        <f t="shared" si="4"/>
        <v>#DIV/0!</v>
      </c>
      <c r="W6" s="1" t="e">
        <f t="shared" si="4"/>
        <v>#DIV/0!</v>
      </c>
    </row>
    <row r="7" spans="1:23" x14ac:dyDescent="0.3">
      <c r="B7" s="3"/>
      <c r="C7" s="3"/>
      <c r="D7" s="3"/>
      <c r="E7" s="20"/>
      <c r="F7" s="20"/>
      <c r="G7" s="20"/>
      <c r="H7" s="20"/>
      <c r="I7" s="20"/>
      <c r="J7">
        <f t="shared" si="1"/>
        <v>0</v>
      </c>
      <c r="K7">
        <f t="shared" si="5"/>
        <v>0</v>
      </c>
      <c r="L7">
        <f t="shared" si="2"/>
        <v>0</v>
      </c>
      <c r="M7">
        <f t="shared" si="2"/>
        <v>0</v>
      </c>
      <c r="N7">
        <f t="shared" si="2"/>
        <v>0</v>
      </c>
      <c r="O7">
        <f t="shared" si="2"/>
        <v>0</v>
      </c>
      <c r="P7">
        <f t="shared" si="6"/>
        <v>0</v>
      </c>
      <c r="Q7">
        <f t="shared" si="3"/>
        <v>0</v>
      </c>
      <c r="R7">
        <f t="shared" si="7"/>
        <v>0</v>
      </c>
      <c r="S7" t="str">
        <f t="shared" si="8"/>
        <v xml:space="preserve">  min=0 max=0</v>
      </c>
      <c r="T7" s="1" t="e">
        <f t="shared" si="9"/>
        <v>#DIV/0!</v>
      </c>
      <c r="U7" s="1" t="e">
        <f t="shared" si="4"/>
        <v>#DIV/0!</v>
      </c>
      <c r="V7" s="1" t="e">
        <f t="shared" si="4"/>
        <v>#DIV/0!</v>
      </c>
      <c r="W7" s="1" t="e">
        <f t="shared" si="4"/>
        <v>#DIV/0!</v>
      </c>
    </row>
    <row r="8" spans="1:23" x14ac:dyDescent="0.3">
      <c r="B8" s="3"/>
      <c r="C8" s="3"/>
      <c r="D8" s="3"/>
      <c r="E8" s="20"/>
      <c r="F8" s="21"/>
      <c r="G8" s="21"/>
      <c r="H8" s="21"/>
      <c r="I8" s="20"/>
      <c r="J8">
        <f t="shared" si="1"/>
        <v>0</v>
      </c>
      <c r="K8">
        <f t="shared" si="5"/>
        <v>0</v>
      </c>
      <c r="L8">
        <f t="shared" si="2"/>
        <v>0</v>
      </c>
      <c r="M8">
        <f t="shared" si="2"/>
        <v>0</v>
      </c>
      <c r="N8">
        <f t="shared" si="2"/>
        <v>0</v>
      </c>
      <c r="O8">
        <f t="shared" si="2"/>
        <v>0</v>
      </c>
      <c r="P8">
        <f t="shared" si="6"/>
        <v>0</v>
      </c>
      <c r="Q8">
        <f t="shared" si="3"/>
        <v>0</v>
      </c>
      <c r="R8">
        <f t="shared" si="7"/>
        <v>0</v>
      </c>
      <c r="S8" t="str">
        <f t="shared" si="8"/>
        <v xml:space="preserve">  min=0 max=0</v>
      </c>
      <c r="T8" s="1" t="e">
        <f t="shared" si="9"/>
        <v>#DIV/0!</v>
      </c>
      <c r="U8" s="1" t="e">
        <f t="shared" si="4"/>
        <v>#DIV/0!</v>
      </c>
      <c r="V8" s="1" t="e">
        <f t="shared" si="4"/>
        <v>#DIV/0!</v>
      </c>
      <c r="W8" s="1" t="e">
        <f t="shared" si="4"/>
        <v>#DIV/0!</v>
      </c>
    </row>
    <row r="9" spans="1:23" x14ac:dyDescent="0.3">
      <c r="B9" s="3"/>
      <c r="C9" s="3"/>
      <c r="D9" s="3"/>
      <c r="E9" s="20"/>
      <c r="F9" s="20"/>
      <c r="G9" s="20"/>
      <c r="H9" s="20"/>
      <c r="I9" s="20"/>
      <c r="J9">
        <f t="shared" si="1"/>
        <v>0</v>
      </c>
      <c r="K9">
        <f t="shared" si="5"/>
        <v>0</v>
      </c>
      <c r="L9">
        <f t="shared" si="2"/>
        <v>0</v>
      </c>
      <c r="M9">
        <f t="shared" si="2"/>
        <v>0</v>
      </c>
      <c r="N9">
        <f t="shared" si="2"/>
        <v>0</v>
      </c>
      <c r="O9">
        <f t="shared" si="2"/>
        <v>0</v>
      </c>
      <c r="P9">
        <f t="shared" si="6"/>
        <v>0</v>
      </c>
      <c r="Q9">
        <f t="shared" si="3"/>
        <v>0</v>
      </c>
      <c r="R9">
        <f t="shared" si="7"/>
        <v>0</v>
      </c>
      <c r="S9" t="str">
        <f t="shared" si="8"/>
        <v xml:space="preserve">  min=0 max=0</v>
      </c>
      <c r="T9" s="1" t="e">
        <f t="shared" si="9"/>
        <v>#DIV/0!</v>
      </c>
      <c r="U9" s="1" t="e">
        <f t="shared" si="4"/>
        <v>#DIV/0!</v>
      </c>
      <c r="V9" s="1" t="e">
        <f t="shared" si="4"/>
        <v>#DIV/0!</v>
      </c>
      <c r="W9" s="1" t="e">
        <f t="shared" si="4"/>
        <v>#DIV/0!</v>
      </c>
    </row>
    <row r="10" spans="1:23" x14ac:dyDescent="0.3">
      <c r="B10" s="3"/>
      <c r="C10" s="3"/>
      <c r="D10" s="3"/>
      <c r="E10" s="20"/>
      <c r="F10" s="20"/>
      <c r="G10" s="20"/>
      <c r="H10" s="20"/>
      <c r="I10" s="20"/>
      <c r="J10">
        <f t="shared" si="1"/>
        <v>0</v>
      </c>
      <c r="K10">
        <f t="shared" si="5"/>
        <v>0</v>
      </c>
      <c r="L10">
        <f t="shared" si="2"/>
        <v>0</v>
      </c>
      <c r="M10">
        <f t="shared" si="2"/>
        <v>0</v>
      </c>
      <c r="N10">
        <f t="shared" si="2"/>
        <v>0</v>
      </c>
      <c r="O10">
        <f t="shared" si="2"/>
        <v>0</v>
      </c>
      <c r="P10">
        <f t="shared" si="6"/>
        <v>0</v>
      </c>
      <c r="Q10">
        <f t="shared" si="3"/>
        <v>0</v>
      </c>
      <c r="R10">
        <f t="shared" si="7"/>
        <v>0</v>
      </c>
      <c r="S10" t="str">
        <f t="shared" si="8"/>
        <v xml:space="preserve">  min=0 max=0</v>
      </c>
      <c r="T10" s="1" t="e">
        <f t="shared" si="9"/>
        <v>#DIV/0!</v>
      </c>
      <c r="U10" s="1" t="e">
        <f t="shared" si="4"/>
        <v>#DIV/0!</v>
      </c>
      <c r="V10" s="1" t="e">
        <f t="shared" si="4"/>
        <v>#DIV/0!</v>
      </c>
      <c r="W10" s="1" t="e">
        <f t="shared" si="4"/>
        <v>#DIV/0!</v>
      </c>
    </row>
    <row r="11" spans="1:23" x14ac:dyDescent="0.3">
      <c r="B11" s="3"/>
      <c r="C11" s="3"/>
      <c r="D11" s="3"/>
      <c r="E11" s="20"/>
      <c r="F11" s="20"/>
      <c r="G11" s="20"/>
      <c r="H11" s="20"/>
      <c r="I11" s="20"/>
      <c r="J11">
        <f t="shared" si="1"/>
        <v>0</v>
      </c>
      <c r="K11">
        <f t="shared" si="5"/>
        <v>0</v>
      </c>
      <c r="L11">
        <f t="shared" si="2"/>
        <v>0</v>
      </c>
      <c r="M11">
        <f t="shared" si="2"/>
        <v>0</v>
      </c>
      <c r="N11">
        <f t="shared" si="2"/>
        <v>0</v>
      </c>
      <c r="O11">
        <f t="shared" si="2"/>
        <v>0</v>
      </c>
      <c r="P11">
        <f t="shared" si="6"/>
        <v>0</v>
      </c>
      <c r="Q11">
        <f t="shared" si="3"/>
        <v>0</v>
      </c>
      <c r="R11">
        <f t="shared" si="7"/>
        <v>0</v>
      </c>
      <c r="S11" t="str">
        <f t="shared" si="8"/>
        <v xml:space="preserve">  min=0 max=0</v>
      </c>
      <c r="T11" s="1" t="e">
        <f t="shared" si="9"/>
        <v>#DIV/0!</v>
      </c>
      <c r="U11" s="1" t="e">
        <f t="shared" si="4"/>
        <v>#DIV/0!</v>
      </c>
      <c r="V11" s="1" t="e">
        <f t="shared" si="4"/>
        <v>#DIV/0!</v>
      </c>
      <c r="W11" s="1" t="e">
        <f t="shared" si="4"/>
        <v>#DIV/0!</v>
      </c>
    </row>
    <row r="12" spans="1:23" x14ac:dyDescent="0.3">
      <c r="B12" s="3"/>
      <c r="C12" s="3"/>
      <c r="D12" s="3"/>
      <c r="E12" s="20"/>
      <c r="F12" s="20"/>
      <c r="G12" s="20"/>
      <c r="H12" s="20"/>
      <c r="I12" s="20"/>
      <c r="J12">
        <f t="shared" si="1"/>
        <v>0</v>
      </c>
      <c r="K12">
        <f t="shared" si="5"/>
        <v>0</v>
      </c>
      <c r="L12">
        <f t="shared" si="2"/>
        <v>0</v>
      </c>
      <c r="M12">
        <f t="shared" si="2"/>
        <v>0</v>
      </c>
      <c r="N12">
        <f t="shared" si="2"/>
        <v>0</v>
      </c>
      <c r="O12">
        <f t="shared" si="2"/>
        <v>0</v>
      </c>
      <c r="P12">
        <f t="shared" si="6"/>
        <v>0</v>
      </c>
      <c r="Q12">
        <f t="shared" si="3"/>
        <v>0</v>
      </c>
      <c r="R12">
        <f t="shared" si="7"/>
        <v>0</v>
      </c>
      <c r="S12" t="str">
        <f t="shared" si="8"/>
        <v xml:space="preserve">  min=0 max=0</v>
      </c>
      <c r="T12" s="1" t="e">
        <f t="shared" si="9"/>
        <v>#DIV/0!</v>
      </c>
      <c r="U12" s="1" t="e">
        <f t="shared" si="4"/>
        <v>#DIV/0!</v>
      </c>
      <c r="V12" s="1" t="e">
        <f t="shared" si="4"/>
        <v>#DIV/0!</v>
      </c>
      <c r="W12" s="1" t="e">
        <f t="shared" si="4"/>
        <v>#DIV/0!</v>
      </c>
    </row>
    <row r="13" spans="1:23" x14ac:dyDescent="0.3">
      <c r="B13" s="3"/>
      <c r="C13" s="3"/>
      <c r="D13" s="3"/>
      <c r="E13" s="21"/>
      <c r="F13" s="21"/>
      <c r="G13" s="21"/>
      <c r="H13" s="21"/>
      <c r="I13" s="20"/>
      <c r="J13">
        <f t="shared" si="1"/>
        <v>0</v>
      </c>
      <c r="K13">
        <f t="shared" si="5"/>
        <v>0</v>
      </c>
      <c r="L13">
        <f t="shared" si="2"/>
        <v>0</v>
      </c>
      <c r="M13">
        <f t="shared" si="2"/>
        <v>0</v>
      </c>
      <c r="N13">
        <f t="shared" si="2"/>
        <v>0</v>
      </c>
      <c r="O13">
        <f t="shared" si="2"/>
        <v>0</v>
      </c>
      <c r="P13">
        <f t="shared" si="6"/>
        <v>0</v>
      </c>
      <c r="Q13">
        <f t="shared" si="3"/>
        <v>0</v>
      </c>
      <c r="R13">
        <f t="shared" si="7"/>
        <v>0</v>
      </c>
      <c r="S13" t="str">
        <f t="shared" si="8"/>
        <v xml:space="preserve">  min=0 max=0</v>
      </c>
      <c r="T13" s="1" t="e">
        <f t="shared" si="9"/>
        <v>#DIV/0!</v>
      </c>
      <c r="U13" s="1" t="e">
        <f t="shared" si="4"/>
        <v>#DIV/0!</v>
      </c>
      <c r="V13" s="1" t="e">
        <f t="shared" si="4"/>
        <v>#DIV/0!</v>
      </c>
      <c r="W13" s="1" t="e">
        <f t="shared" si="4"/>
        <v>#DIV/0!</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
  <sheetViews>
    <sheetView workbookViewId="0">
      <selection activeCell="L13" sqref="L13"/>
    </sheetView>
  </sheetViews>
  <sheetFormatPr defaultRowHeight="14.4" x14ac:dyDescent="0.3"/>
  <cols>
    <col min="1" max="1" width="27.33203125" customWidth="1"/>
    <col min="2" max="2" width="55.109375" customWidth="1"/>
    <col min="3" max="3" width="22.6640625" customWidth="1"/>
    <col min="7" max="7" width="12" customWidth="1"/>
    <col min="8" max="9" width="11.6640625" customWidth="1"/>
    <col min="10" max="10" width="11" customWidth="1"/>
    <col min="13" max="13" width="11" customWidth="1"/>
    <col min="16" max="16" width="11.33203125" customWidth="1"/>
    <col min="19" max="19" width="11" customWidth="1"/>
    <col min="20" max="20" width="32.44140625" customWidth="1"/>
    <col min="21" max="21" width="16.5546875" customWidth="1"/>
    <col min="22" max="22" width="14.6640625" customWidth="1"/>
  </cols>
  <sheetData>
    <row r="1" spans="1:22" ht="55.2" x14ac:dyDescent="0.3">
      <c r="A1" s="10"/>
      <c r="B1" s="10"/>
      <c r="C1" s="10"/>
      <c r="D1" s="10"/>
      <c r="E1" s="22" t="s">
        <v>59</v>
      </c>
      <c r="F1" s="22"/>
      <c r="G1" s="22"/>
      <c r="H1" s="22"/>
      <c r="I1" s="22"/>
      <c r="J1" s="22"/>
      <c r="K1" s="22" t="s">
        <v>60</v>
      </c>
      <c r="L1" s="22"/>
      <c r="M1" s="22"/>
      <c r="N1" s="22" t="s">
        <v>61</v>
      </c>
      <c r="O1" s="22"/>
      <c r="P1" s="22"/>
      <c r="Q1" s="23" t="s">
        <v>62</v>
      </c>
      <c r="R1" s="23"/>
      <c r="S1" s="23"/>
      <c r="T1" s="11" t="s">
        <v>63</v>
      </c>
      <c r="U1" s="12" t="s">
        <v>64</v>
      </c>
      <c r="V1" s="12" t="s">
        <v>65</v>
      </c>
    </row>
    <row r="2" spans="1:22" ht="28.8" x14ac:dyDescent="0.3">
      <c r="A2" s="10" t="s">
        <v>0</v>
      </c>
      <c r="B2" s="10" t="s">
        <v>66</v>
      </c>
      <c r="C2" s="13" t="s">
        <v>67</v>
      </c>
      <c r="D2" s="14" t="s">
        <v>42</v>
      </c>
      <c r="E2" s="14" t="s">
        <v>68</v>
      </c>
      <c r="F2" s="14" t="s">
        <v>69</v>
      </c>
      <c r="G2" s="15" t="s">
        <v>70</v>
      </c>
      <c r="H2" s="15" t="s">
        <v>71</v>
      </c>
      <c r="I2" s="15" t="s">
        <v>72</v>
      </c>
      <c r="J2" s="14" t="s">
        <v>73</v>
      </c>
      <c r="K2" s="10" t="s">
        <v>68</v>
      </c>
      <c r="L2" s="10" t="s">
        <v>69</v>
      </c>
      <c r="M2" s="10" t="s">
        <v>73</v>
      </c>
      <c r="N2" s="10" t="s">
        <v>68</v>
      </c>
      <c r="O2" s="10" t="s">
        <v>69</v>
      </c>
      <c r="P2" s="10" t="s">
        <v>73</v>
      </c>
      <c r="Q2" s="10" t="s">
        <v>68</v>
      </c>
      <c r="R2" s="10" t="s">
        <v>69</v>
      </c>
      <c r="S2" s="10" t="s">
        <v>73</v>
      </c>
      <c r="T2" s="16" t="s">
        <v>74</v>
      </c>
      <c r="U2" s="17" t="s">
        <v>75</v>
      </c>
      <c r="V2" s="17" t="s">
        <v>76</v>
      </c>
    </row>
    <row r="3" spans="1:22" x14ac:dyDescent="0.3">
      <c r="A3" s="3" t="s">
        <v>17</v>
      </c>
      <c r="B3" s="3" t="s">
        <v>26</v>
      </c>
      <c r="C3" s="3"/>
      <c r="D3" s="3" t="s">
        <v>43</v>
      </c>
      <c r="E3" s="3">
        <v>1000</v>
      </c>
      <c r="F3" s="3"/>
      <c r="G3" s="3" t="s">
        <v>77</v>
      </c>
      <c r="H3" s="3" t="s">
        <v>78</v>
      </c>
      <c r="I3" s="3"/>
      <c r="J3" s="3"/>
      <c r="K3" s="3">
        <v>1200</v>
      </c>
      <c r="L3" s="3"/>
      <c r="M3" s="3"/>
      <c r="N3" s="3">
        <v>1800</v>
      </c>
      <c r="O3" s="3"/>
      <c r="P3" s="3"/>
      <c r="Q3" s="3">
        <v>2020</v>
      </c>
      <c r="R3" s="3"/>
      <c r="S3" s="3"/>
      <c r="T3" s="3"/>
      <c r="U3" s="3"/>
      <c r="V3" s="3"/>
    </row>
    <row r="4" spans="1:22" x14ac:dyDescent="0.3">
      <c r="A4" s="3" t="s">
        <v>18</v>
      </c>
      <c r="B4" s="3" t="s">
        <v>41</v>
      </c>
      <c r="C4" s="3"/>
      <c r="D4" s="3" t="s">
        <v>44</v>
      </c>
      <c r="E4" s="3">
        <v>0.8</v>
      </c>
      <c r="F4" s="3"/>
      <c r="G4" s="3" t="s">
        <v>79</v>
      </c>
      <c r="H4" s="3"/>
      <c r="I4" s="3"/>
      <c r="J4" s="3"/>
      <c r="K4" s="3">
        <v>0.9</v>
      </c>
      <c r="L4" s="3"/>
      <c r="M4" s="3"/>
      <c r="N4" s="3">
        <v>0.85</v>
      </c>
      <c r="O4" s="3"/>
      <c r="P4" s="3"/>
      <c r="Q4" s="3">
        <v>0.95</v>
      </c>
      <c r="R4" s="3"/>
      <c r="S4" s="3"/>
      <c r="T4" s="3"/>
      <c r="U4" s="3"/>
      <c r="V4" s="3"/>
    </row>
    <row r="5" spans="1:22" x14ac:dyDescent="0.3">
      <c r="A5" s="3" t="s">
        <v>19</v>
      </c>
      <c r="B5" s="3" t="s">
        <v>27</v>
      </c>
      <c r="C5" s="3"/>
      <c r="D5" s="3" t="s">
        <v>45</v>
      </c>
      <c r="E5" s="4">
        <v>100</v>
      </c>
      <c r="F5" s="4"/>
      <c r="G5" s="4"/>
      <c r="H5" s="4"/>
      <c r="I5" s="4"/>
      <c r="J5" s="4"/>
      <c r="K5" s="4">
        <v>120</v>
      </c>
      <c r="L5" s="4"/>
      <c r="M5" s="4"/>
      <c r="N5" s="4">
        <v>120</v>
      </c>
      <c r="O5" s="4"/>
      <c r="P5" s="4"/>
      <c r="Q5" s="4">
        <v>142</v>
      </c>
      <c r="R5" s="4"/>
      <c r="S5" s="4"/>
      <c r="T5" s="3"/>
      <c r="U5" s="3"/>
      <c r="V5" s="3"/>
    </row>
    <row r="6" spans="1:22" x14ac:dyDescent="0.3">
      <c r="A6" s="3" t="s">
        <v>20</v>
      </c>
      <c r="B6" s="3" t="s">
        <v>52</v>
      </c>
      <c r="C6" s="3"/>
      <c r="D6" s="3" t="s">
        <v>44</v>
      </c>
      <c r="E6" s="3">
        <v>0.95</v>
      </c>
      <c r="F6" s="3"/>
      <c r="G6" s="3"/>
      <c r="H6" s="3"/>
      <c r="I6" s="3"/>
      <c r="J6" s="3"/>
      <c r="K6" s="3">
        <v>0.9</v>
      </c>
      <c r="L6" s="3"/>
      <c r="M6" s="3"/>
      <c r="N6" s="3">
        <v>0.8</v>
      </c>
      <c r="O6" s="3"/>
      <c r="P6" s="3"/>
      <c r="Q6" s="3">
        <v>0.85</v>
      </c>
      <c r="R6" s="3"/>
      <c r="S6" s="3"/>
      <c r="T6" s="3"/>
      <c r="U6" s="3"/>
      <c r="V6" s="3"/>
    </row>
    <row r="7" spans="1:22" x14ac:dyDescent="0.3">
      <c r="A7" s="3" t="s">
        <v>12</v>
      </c>
      <c r="B7" s="3" t="s">
        <v>32</v>
      </c>
      <c r="C7" s="3"/>
      <c r="D7" s="3" t="s">
        <v>46</v>
      </c>
      <c r="E7" s="5">
        <v>-0.5</v>
      </c>
      <c r="F7" s="5"/>
      <c r="G7" s="5"/>
      <c r="H7" s="5"/>
      <c r="I7" s="5"/>
      <c r="J7" s="5"/>
      <c r="K7" s="6">
        <v>0</v>
      </c>
      <c r="L7" s="5"/>
      <c r="M7" s="5"/>
      <c r="N7" s="6">
        <v>0</v>
      </c>
      <c r="O7" s="6"/>
      <c r="P7" s="6"/>
      <c r="Q7" s="6">
        <v>0.5</v>
      </c>
      <c r="R7" s="5"/>
      <c r="S7" s="5"/>
      <c r="T7" s="3"/>
      <c r="U7" s="3"/>
      <c r="V7" s="3"/>
    </row>
    <row r="8" spans="1:22" x14ac:dyDescent="0.3">
      <c r="A8" s="3" t="s">
        <v>15</v>
      </c>
      <c r="B8" s="3" t="s">
        <v>47</v>
      </c>
      <c r="C8" s="3"/>
      <c r="D8" s="3" t="s">
        <v>48</v>
      </c>
      <c r="E8" s="3">
        <v>0</v>
      </c>
      <c r="F8" s="3"/>
      <c r="G8" s="3"/>
      <c r="H8" s="3"/>
      <c r="I8" s="3"/>
      <c r="J8" s="3"/>
      <c r="K8" s="3">
        <v>1.5</v>
      </c>
      <c r="L8" s="3"/>
      <c r="M8" s="3"/>
      <c r="N8" s="3">
        <v>1</v>
      </c>
      <c r="O8" s="3"/>
      <c r="P8" s="3"/>
      <c r="Q8" s="3">
        <v>3</v>
      </c>
      <c r="R8" s="3"/>
      <c r="S8" s="3"/>
      <c r="T8" s="3"/>
      <c r="U8" s="3"/>
      <c r="V8" s="3"/>
    </row>
    <row r="9" spans="1:22" x14ac:dyDescent="0.3">
      <c r="A9" s="3" t="s">
        <v>13</v>
      </c>
      <c r="B9" s="3" t="s">
        <v>28</v>
      </c>
      <c r="C9" s="3"/>
      <c r="D9" s="3" t="s">
        <v>49</v>
      </c>
      <c r="E9" s="3">
        <f>E10/12</f>
        <v>0.41666666666666669</v>
      </c>
      <c r="F9" s="3"/>
      <c r="G9" s="3"/>
      <c r="H9" s="3"/>
      <c r="I9" s="3"/>
      <c r="J9" s="3"/>
      <c r="K9" s="3">
        <f t="shared" ref="K9:Q9" si="0">K10/12</f>
        <v>0.5</v>
      </c>
      <c r="L9" s="3"/>
      <c r="M9" s="3"/>
      <c r="N9" s="3">
        <f t="shared" si="0"/>
        <v>0.75</v>
      </c>
      <c r="O9" s="3"/>
      <c r="P9" s="3"/>
      <c r="Q9" s="3">
        <f t="shared" si="0"/>
        <v>0.84166666666666667</v>
      </c>
      <c r="R9" s="3"/>
      <c r="S9" s="3"/>
      <c r="T9" s="3"/>
      <c r="U9" s="3"/>
      <c r="V9" s="3"/>
    </row>
    <row r="10" spans="1:22" x14ac:dyDescent="0.3">
      <c r="A10" s="3" t="s">
        <v>14</v>
      </c>
      <c r="B10" s="3" t="s">
        <v>29</v>
      </c>
      <c r="C10" s="3"/>
      <c r="D10" s="3" t="s">
        <v>50</v>
      </c>
      <c r="E10" s="3">
        <f>(E3*0.5)/100</f>
        <v>5</v>
      </c>
      <c r="F10" s="3"/>
      <c r="G10" s="3"/>
      <c r="H10" s="3"/>
      <c r="I10" s="3"/>
      <c r="J10" s="3"/>
      <c r="K10" s="3">
        <f t="shared" ref="K10:Q10" si="1">(K3*0.5)/100</f>
        <v>6</v>
      </c>
      <c r="L10" s="3"/>
      <c r="M10" s="3"/>
      <c r="N10" s="3">
        <f t="shared" si="1"/>
        <v>9</v>
      </c>
      <c r="O10" s="3"/>
      <c r="P10" s="3"/>
      <c r="Q10" s="3">
        <f t="shared" si="1"/>
        <v>10.1</v>
      </c>
      <c r="R10" s="3"/>
      <c r="S10" s="3"/>
      <c r="T10" s="3"/>
      <c r="U10" s="3"/>
      <c r="V10" s="3"/>
    </row>
    <row r="11" spans="1:22" x14ac:dyDescent="0.3">
      <c r="A11" s="3" t="s">
        <v>16</v>
      </c>
      <c r="B11" s="3" t="s">
        <v>30</v>
      </c>
      <c r="C11" s="3"/>
      <c r="D11" s="3" t="s">
        <v>51</v>
      </c>
      <c r="E11" s="7">
        <v>0.6</v>
      </c>
      <c r="F11" s="7"/>
      <c r="G11" s="7"/>
      <c r="H11" s="7"/>
      <c r="I11" s="7"/>
      <c r="J11" s="7"/>
      <c r="K11" s="7">
        <v>0.5</v>
      </c>
      <c r="L11" s="7"/>
      <c r="M11" s="7"/>
      <c r="N11" s="7">
        <v>0.7</v>
      </c>
      <c r="O11" s="7"/>
      <c r="P11" s="7"/>
      <c r="Q11" s="7">
        <v>0.8</v>
      </c>
      <c r="R11" s="7"/>
      <c r="S11" s="7"/>
      <c r="T11" s="3"/>
      <c r="U11" s="3"/>
      <c r="V11" s="3"/>
    </row>
    <row r="12" spans="1:22" x14ac:dyDescent="0.3">
      <c r="A12" s="3" t="s">
        <v>54</v>
      </c>
      <c r="B12" s="3" t="s">
        <v>53</v>
      </c>
      <c r="C12" s="3"/>
      <c r="D12" s="3" t="s">
        <v>44</v>
      </c>
      <c r="E12" s="6">
        <v>1</v>
      </c>
      <c r="F12" s="6"/>
      <c r="G12" s="6"/>
      <c r="H12" s="6"/>
      <c r="I12" s="6"/>
      <c r="J12" s="6"/>
      <c r="K12" s="6">
        <v>0.8</v>
      </c>
      <c r="L12" s="6"/>
      <c r="M12" s="6"/>
      <c r="N12" s="6">
        <v>1</v>
      </c>
      <c r="O12" s="6"/>
      <c r="P12" s="6"/>
      <c r="Q12" s="6">
        <v>0.8</v>
      </c>
      <c r="R12" s="6"/>
      <c r="S12" s="6"/>
      <c r="T12" s="3"/>
      <c r="U12" s="3"/>
      <c r="V12" s="3"/>
    </row>
  </sheetData>
  <mergeCells count="4">
    <mergeCell ref="E1:J1"/>
    <mergeCell ref="K1:M1"/>
    <mergeCell ref="N1:P1"/>
    <mergeCell ref="Q1:S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workbookViewId="0">
      <selection activeCell="B16" sqref="B16"/>
    </sheetView>
  </sheetViews>
  <sheetFormatPr defaultRowHeight="14.4" x14ac:dyDescent="0.3"/>
  <cols>
    <col min="1" max="1" width="27.33203125" customWidth="1"/>
    <col min="2" max="2" width="55.109375" customWidth="1"/>
    <col min="3" max="3" width="22.6640625" customWidth="1"/>
    <col min="7" max="7" width="11" customWidth="1"/>
    <col min="10" max="10" width="11" customWidth="1"/>
    <col min="13" max="13" width="11.33203125" customWidth="1"/>
    <col min="16" max="16" width="11" customWidth="1"/>
    <col min="17" max="17" width="32.44140625" customWidth="1"/>
    <col min="18" max="18" width="16.5546875" customWidth="1"/>
    <col min="19" max="19" width="14.6640625" customWidth="1"/>
  </cols>
  <sheetData>
    <row r="1" spans="1:19" ht="55.2" x14ac:dyDescent="0.3">
      <c r="E1" s="24" t="s">
        <v>80</v>
      </c>
      <c r="F1" s="24"/>
      <c r="G1" s="24"/>
      <c r="H1" s="24" t="s">
        <v>81</v>
      </c>
      <c r="I1" s="24"/>
      <c r="J1" s="24"/>
      <c r="K1" s="24" t="s">
        <v>82</v>
      </c>
      <c r="L1" s="24"/>
      <c r="M1" s="24"/>
      <c r="N1" s="25" t="s">
        <v>83</v>
      </c>
      <c r="O1" s="25"/>
      <c r="P1" s="26"/>
      <c r="Q1" s="12" t="s">
        <v>63</v>
      </c>
      <c r="R1" s="12" t="s">
        <v>64</v>
      </c>
      <c r="S1" s="12" t="s">
        <v>65</v>
      </c>
    </row>
    <row r="2" spans="1:19" ht="28.8" x14ac:dyDescent="0.3">
      <c r="A2" t="s">
        <v>0</v>
      </c>
      <c r="B2" t="s">
        <v>66</v>
      </c>
      <c r="C2" s="18" t="s">
        <v>67</v>
      </c>
      <c r="D2" t="s">
        <v>42</v>
      </c>
      <c r="E2" t="s">
        <v>68</v>
      </c>
      <c r="F2" t="s">
        <v>69</v>
      </c>
      <c r="G2" t="s">
        <v>73</v>
      </c>
      <c r="H2" t="s">
        <v>68</v>
      </c>
      <c r="I2" t="s">
        <v>69</v>
      </c>
      <c r="J2" t="s">
        <v>73</v>
      </c>
      <c r="K2" t="s">
        <v>68</v>
      </c>
      <c r="L2" t="s">
        <v>69</v>
      </c>
      <c r="M2" t="s">
        <v>73</v>
      </c>
      <c r="N2" t="s">
        <v>68</v>
      </c>
      <c r="O2" t="s">
        <v>69</v>
      </c>
      <c r="P2" t="s">
        <v>73</v>
      </c>
      <c r="Q2" s="19" t="s">
        <v>74</v>
      </c>
      <c r="R2" s="19" t="s">
        <v>75</v>
      </c>
      <c r="S2" s="19" t="s">
        <v>76</v>
      </c>
    </row>
    <row r="3" spans="1:19" x14ac:dyDescent="0.3">
      <c r="A3" s="3"/>
      <c r="B3" s="3"/>
      <c r="C3" s="3"/>
      <c r="D3" s="3"/>
      <c r="E3" s="3"/>
      <c r="F3" s="3"/>
      <c r="G3" s="3"/>
      <c r="H3" s="3"/>
      <c r="I3" s="3"/>
      <c r="J3" s="3"/>
      <c r="K3" s="3"/>
      <c r="L3" s="3"/>
      <c r="M3" s="3"/>
      <c r="N3" s="3"/>
      <c r="O3" s="3"/>
      <c r="P3" s="3"/>
    </row>
    <row r="4" spans="1:19" x14ac:dyDescent="0.3">
      <c r="A4" s="3"/>
      <c r="B4" s="3"/>
      <c r="C4" s="3"/>
      <c r="D4" s="3"/>
      <c r="E4" s="3"/>
      <c r="F4" s="3"/>
      <c r="G4" s="3"/>
      <c r="H4" s="3"/>
      <c r="I4" s="3"/>
      <c r="J4" s="3"/>
      <c r="K4" s="3"/>
      <c r="L4" s="3"/>
      <c r="M4" s="3"/>
      <c r="N4" s="3"/>
      <c r="O4" s="3"/>
      <c r="P4" s="3"/>
    </row>
    <row r="5" spans="1:19" x14ac:dyDescent="0.3">
      <c r="A5" s="3"/>
      <c r="B5" s="3"/>
      <c r="C5" s="3"/>
      <c r="D5" s="3"/>
      <c r="E5" s="4"/>
      <c r="F5" s="4"/>
      <c r="G5" s="4"/>
      <c r="H5" s="4"/>
      <c r="I5" s="4"/>
      <c r="J5" s="4"/>
      <c r="K5" s="4"/>
      <c r="L5" s="4"/>
      <c r="M5" s="4"/>
      <c r="N5" s="4"/>
      <c r="O5" s="4"/>
      <c r="P5" s="4"/>
    </row>
    <row r="6" spans="1:19" x14ac:dyDescent="0.3">
      <c r="A6" s="3"/>
      <c r="B6" s="3"/>
      <c r="C6" s="3"/>
      <c r="D6" s="3"/>
      <c r="E6" s="3"/>
      <c r="F6" s="3"/>
      <c r="G6" s="3"/>
      <c r="H6" s="3"/>
      <c r="I6" s="3"/>
      <c r="J6" s="3"/>
      <c r="K6" s="3"/>
      <c r="L6" s="3"/>
      <c r="M6" s="3"/>
      <c r="N6" s="3"/>
      <c r="O6" s="3"/>
      <c r="P6" s="3"/>
    </row>
    <row r="7" spans="1:19" x14ac:dyDescent="0.3">
      <c r="A7" s="3"/>
      <c r="B7" s="3"/>
      <c r="C7" s="3"/>
      <c r="D7" s="3"/>
      <c r="E7" s="5"/>
      <c r="F7" s="5"/>
      <c r="G7" s="5"/>
      <c r="H7" s="6"/>
      <c r="I7" s="5"/>
      <c r="J7" s="5"/>
      <c r="K7" s="6"/>
      <c r="L7" s="6"/>
      <c r="M7" s="6"/>
      <c r="N7" s="6"/>
      <c r="O7" s="5"/>
      <c r="P7" s="5"/>
    </row>
    <row r="8" spans="1:19" x14ac:dyDescent="0.3">
      <c r="A8" s="3"/>
      <c r="B8" s="3"/>
      <c r="C8" s="3"/>
      <c r="D8" s="3"/>
      <c r="E8" s="3"/>
      <c r="F8" s="3"/>
      <c r="G8" s="3"/>
      <c r="H8" s="3"/>
      <c r="I8" s="3"/>
      <c r="J8" s="3"/>
      <c r="K8" s="3"/>
      <c r="L8" s="3"/>
      <c r="M8" s="3"/>
      <c r="N8" s="3"/>
      <c r="O8" s="3"/>
      <c r="P8" s="3"/>
    </row>
    <row r="9" spans="1:19" x14ac:dyDescent="0.3">
      <c r="A9" s="3"/>
      <c r="B9" s="3"/>
      <c r="C9" s="3"/>
      <c r="D9" s="3"/>
      <c r="E9" s="3"/>
      <c r="F9" s="3"/>
      <c r="G9" s="3"/>
      <c r="H9" s="3"/>
      <c r="I9" s="3"/>
      <c r="J9" s="3"/>
      <c r="K9" s="3"/>
      <c r="L9" s="3"/>
      <c r="M9" s="3"/>
      <c r="N9" s="3"/>
      <c r="O9" s="3"/>
      <c r="P9" s="3"/>
    </row>
    <row r="10" spans="1:19" x14ac:dyDescent="0.3">
      <c r="A10" s="3"/>
      <c r="B10" s="3"/>
      <c r="C10" s="3"/>
      <c r="D10" s="3"/>
      <c r="E10" s="3"/>
      <c r="F10" s="3"/>
      <c r="G10" s="3"/>
      <c r="H10" s="3"/>
      <c r="I10" s="3"/>
      <c r="J10" s="3"/>
      <c r="K10" s="3"/>
      <c r="L10" s="3"/>
      <c r="M10" s="3"/>
      <c r="N10" s="3"/>
      <c r="O10" s="3"/>
      <c r="P10" s="3"/>
    </row>
    <row r="11" spans="1:19" x14ac:dyDescent="0.3">
      <c r="A11" s="3"/>
      <c r="B11" s="3"/>
      <c r="C11" s="3"/>
      <c r="D11" s="3"/>
      <c r="E11" s="7"/>
      <c r="F11" s="7"/>
      <c r="G11" s="7"/>
      <c r="H11" s="7"/>
      <c r="I11" s="7"/>
      <c r="J11" s="7"/>
      <c r="K11" s="7"/>
      <c r="L11" s="7"/>
      <c r="M11" s="7"/>
      <c r="N11" s="7"/>
      <c r="O11" s="7"/>
      <c r="P11" s="7"/>
    </row>
    <row r="12" spans="1:19" x14ac:dyDescent="0.3">
      <c r="A12" s="3"/>
      <c r="B12" s="3"/>
      <c r="C12" s="3"/>
      <c r="D12" s="3"/>
      <c r="E12" s="6"/>
      <c r="F12" s="6"/>
      <c r="G12" s="6"/>
      <c r="H12" s="6"/>
      <c r="I12" s="6"/>
      <c r="J12" s="6"/>
      <c r="K12" s="6"/>
      <c r="L12" s="6"/>
      <c r="M12" s="6"/>
      <c r="N12" s="6"/>
      <c r="O12" s="6"/>
      <c r="P12" s="6"/>
    </row>
  </sheetData>
  <mergeCells count="4">
    <mergeCell ref="E1:G1"/>
    <mergeCell ref="H1:J1"/>
    <mergeCell ref="K1:M1"/>
    <mergeCell ref="N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Example</vt:lpstr>
      <vt:lpstr>Blank form</vt:lpstr>
      <vt:lpstr>Data entry</vt:lpstr>
      <vt:lpstr>Statistical summary example</vt:lpstr>
      <vt:lpstr> Statistical summary - blank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Grabowski</dc:creator>
  <cp:lastModifiedBy>Molly Webb</cp:lastModifiedBy>
  <cp:lastPrinted>2017-03-28T20:07:27Z</cp:lastPrinted>
  <dcterms:created xsi:type="dcterms:W3CDTF">2016-08-02T18:00:00Z</dcterms:created>
  <dcterms:modified xsi:type="dcterms:W3CDTF">2018-01-30T22:19:12Z</dcterms:modified>
</cp:coreProperties>
</file>