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arta\Desktop\"/>
    </mc:Choice>
  </mc:AlternateContent>
  <bookViews>
    <workbookView xWindow="240" yWindow="105" windowWidth="20895" windowHeight="9915"/>
  </bookViews>
  <sheets>
    <sheet name="Courses" sheetId="1" r:id="rId1"/>
    <sheet name="Annual Progress Comments" sheetId="2" r:id="rId2"/>
    <sheet name="POS Planning Sheet" sheetId="3" r:id="rId3"/>
  </sheets>
  <definedNames>
    <definedName name="_xlnm._FilterDatabase" localSheetId="0" hidden="1">Courses!$A$8:$G$138</definedName>
    <definedName name="_xlnm.Print_Area" localSheetId="0">Courses!$A$1:$J$167</definedName>
    <definedName name="_xlnm.Print_Titles" localSheetId="0">Courses!$6:$8</definedName>
  </definedNames>
  <calcPr calcId="162913"/>
</workbook>
</file>

<file path=xl/calcChain.xml><?xml version="1.0" encoding="utf-8"?>
<calcChain xmlns="http://schemas.openxmlformats.org/spreadsheetml/2006/main">
  <c r="I156" i="1" l="1"/>
  <c r="I161" i="1"/>
  <c r="I160" i="1"/>
  <c r="I159" i="1"/>
  <c r="I158" i="1"/>
  <c r="I155" i="1"/>
  <c r="I154" i="1"/>
  <c r="I151" i="1"/>
  <c r="I86" i="1"/>
  <c r="I108" i="1"/>
  <c r="I107" i="1"/>
  <c r="I106" i="1"/>
  <c r="I54" i="1"/>
  <c r="I53" i="1"/>
  <c r="I52" i="1"/>
  <c r="D21" i="3" l="1"/>
  <c r="D30" i="3" l="1"/>
  <c r="I137" i="1" l="1"/>
  <c r="I136" i="1"/>
  <c r="I135" i="1"/>
  <c r="I134" i="1"/>
  <c r="I133" i="1"/>
  <c r="I132" i="1"/>
  <c r="I68" i="1"/>
  <c r="I114" i="1" l="1"/>
  <c r="I120" i="1"/>
  <c r="I102" i="1" l="1"/>
  <c r="I87" i="1"/>
  <c r="I78" i="1"/>
  <c r="I77" i="1"/>
  <c r="I81" i="1" l="1"/>
  <c r="I150" i="1" l="1"/>
  <c r="I153" i="1"/>
  <c r="I149" i="1"/>
  <c r="I148" i="1"/>
  <c r="I147" i="1"/>
  <c r="I146" i="1"/>
  <c r="I144" i="1"/>
  <c r="I142" i="1"/>
  <c r="I141" i="1"/>
  <c r="I140" i="1"/>
  <c r="I138" i="1"/>
  <c r="I131" i="1"/>
  <c r="I129" i="1"/>
  <c r="I128" i="1"/>
  <c r="I127" i="1"/>
  <c r="I126" i="1"/>
  <c r="I125" i="1"/>
  <c r="I122" i="1"/>
  <c r="I121" i="1"/>
  <c r="I118" i="1"/>
  <c r="I117" i="1"/>
  <c r="I116" i="1"/>
  <c r="I112" i="1"/>
  <c r="I110" i="1"/>
  <c r="I105" i="1"/>
  <c r="I104" i="1"/>
  <c r="I103" i="1"/>
  <c r="I101" i="1"/>
  <c r="I100" i="1"/>
  <c r="I99" i="1"/>
  <c r="I97" i="1"/>
  <c r="I95" i="1"/>
  <c r="I94" i="1"/>
  <c r="I93" i="1"/>
  <c r="I92" i="1"/>
  <c r="I91" i="1"/>
  <c r="I90" i="1"/>
  <c r="I89" i="1"/>
  <c r="I88" i="1"/>
  <c r="I85" i="1"/>
  <c r="I84" i="1"/>
  <c r="I83" i="1"/>
  <c r="I82" i="1"/>
  <c r="I36" i="1"/>
  <c r="I35" i="1"/>
  <c r="I34" i="1"/>
  <c r="I33" i="1"/>
  <c r="I31" i="1"/>
  <c r="I30" i="1"/>
  <c r="I29" i="1"/>
  <c r="I28" i="1"/>
  <c r="I25" i="1"/>
  <c r="I24" i="1"/>
  <c r="I20" i="1"/>
  <c r="I19" i="1"/>
  <c r="J166" i="1"/>
  <c r="I80" i="1"/>
  <c r="I79" i="1"/>
  <c r="I26" i="1"/>
  <c r="I23" i="1"/>
  <c r="I22" i="1"/>
  <c r="I18" i="1"/>
  <c r="I17" i="1"/>
  <c r="I16" i="1"/>
  <c r="I45" i="1" l="1"/>
  <c r="I47" i="1"/>
  <c r="I48" i="1"/>
  <c r="I55" i="1"/>
  <c r="I57" i="1"/>
  <c r="I58" i="1"/>
  <c r="I60" i="1"/>
  <c r="I70" i="1"/>
  <c r="I71" i="1"/>
  <c r="I75" i="1"/>
  <c r="I74" i="1"/>
  <c r="I73" i="1"/>
  <c r="I41" i="1"/>
  <c r="I76" i="1"/>
  <c r="I72" i="1"/>
  <c r="I67" i="1"/>
  <c r="I66" i="1"/>
  <c r="I65" i="1"/>
  <c r="I64" i="1"/>
  <c r="I63" i="1"/>
  <c r="I62" i="1"/>
  <c r="I61" i="1"/>
  <c r="I59" i="1"/>
  <c r="I56" i="1"/>
  <c r="I51" i="1"/>
  <c r="I50" i="1"/>
  <c r="I49" i="1"/>
  <c r="I46" i="1"/>
  <c r="I44" i="1"/>
  <c r="I43" i="1"/>
  <c r="I42" i="1"/>
  <c r="I40" i="1"/>
  <c r="I13" i="1"/>
  <c r="I12" i="1"/>
  <c r="I11" i="1"/>
  <c r="I10" i="1"/>
  <c r="I9" i="1"/>
  <c r="I166" i="1" l="1"/>
</calcChain>
</file>

<file path=xl/comments1.xml><?xml version="1.0" encoding="utf-8"?>
<comments xmlns="http://schemas.openxmlformats.org/spreadsheetml/2006/main">
  <authors>
    <author>Barta Stevenson</author>
  </authors>
  <commentList>
    <comment ref="E10" authorId="0" shapeId="0">
      <text>
        <r>
          <rPr>
            <b/>
            <sz val="9"/>
            <color indexed="81"/>
            <rFont val="Tahoma"/>
            <family val="2"/>
          </rPr>
          <t>Barta Stevenson:</t>
        </r>
        <r>
          <rPr>
            <sz val="9"/>
            <color indexed="81"/>
            <rFont val="Tahoma"/>
            <family val="2"/>
          </rPr>
          <t xml:space="preserve">
10% Synchronous "online meetings every other week for weeks 4-16 at either Tuesdays 6:10 -7 PM CT or Saturday 8:30-9:30 AM CT (student chooses which meeting time to attend).</t>
        </r>
      </text>
    </comment>
  </commentList>
</comments>
</file>

<file path=xl/sharedStrings.xml><?xml version="1.0" encoding="utf-8"?>
<sst xmlns="http://schemas.openxmlformats.org/spreadsheetml/2006/main" count="860" uniqueCount="345">
  <si>
    <t>DMP 806</t>
  </si>
  <si>
    <t>ASI 540</t>
  </si>
  <si>
    <t>Principles of Animal Disease Control</t>
  </si>
  <si>
    <t>Social and Behavioral Basis of Public Health</t>
  </si>
  <si>
    <t>Administration of Health Care Organizations</t>
  </si>
  <si>
    <t>BIOL 529</t>
  </si>
  <si>
    <t>BIOL 545</t>
  </si>
  <si>
    <t>Fundamentals of Ecology</t>
  </si>
  <si>
    <t>Human Parasitology</t>
  </si>
  <si>
    <t>BIOL 546</t>
  </si>
  <si>
    <t>BIOL 670</t>
  </si>
  <si>
    <t>BIOL 671</t>
  </si>
  <si>
    <t>BIOL 687</t>
  </si>
  <si>
    <t>BIOL 730</t>
  </si>
  <si>
    <t>Human Parasitology Lab</t>
  </si>
  <si>
    <t>Immunology</t>
  </si>
  <si>
    <t>Immunology Lab</t>
  </si>
  <si>
    <t>Microbial Ecology</t>
  </si>
  <si>
    <t>General Virology</t>
  </si>
  <si>
    <t xml:space="preserve"> </t>
  </si>
  <si>
    <t>Multidisciplinary Thought and Writing</t>
  </si>
  <si>
    <t>Trade and Agricultural Health</t>
  </si>
  <si>
    <t>Domestic Animal Immunology</t>
  </si>
  <si>
    <t>1-3</t>
  </si>
  <si>
    <t>DMP 770</t>
  </si>
  <si>
    <t>DMP 815</t>
  </si>
  <si>
    <t>DMP 816</t>
  </si>
  <si>
    <t>DMP 830</t>
  </si>
  <si>
    <t>DMP 850</t>
  </si>
  <si>
    <t>DMP 871</t>
  </si>
  <si>
    <t>DMP 880</t>
  </si>
  <si>
    <t xml:space="preserve">Problems in Pathobiology (MS) </t>
  </si>
  <si>
    <t>FDSCI 690</t>
  </si>
  <si>
    <t>Multidisc Overview Food Safety and Security</t>
  </si>
  <si>
    <t>Geographic Information Systems I</t>
  </si>
  <si>
    <t>Geographic Information Systems II</t>
  </si>
  <si>
    <t>Public Health Nutrition</t>
  </si>
  <si>
    <t>Physical Health and Aging</t>
  </si>
  <si>
    <t>Advanced Energy Balance</t>
  </si>
  <si>
    <t>Problems in Human Nutrition</t>
  </si>
  <si>
    <t>FDSCI 730</t>
  </si>
  <si>
    <t>GEOG 508</t>
  </si>
  <si>
    <t>KIN 606</t>
  </si>
  <si>
    <t>Exercise Testing and Prescription</t>
  </si>
  <si>
    <t>Physical Activity and Human Behavior</t>
  </si>
  <si>
    <t>KIN 625</t>
  </si>
  <si>
    <t>KIN 655</t>
  </si>
  <si>
    <t>KIN 805</t>
  </si>
  <si>
    <t>PSYCH 518</t>
  </si>
  <si>
    <t>SOCIO 541</t>
  </si>
  <si>
    <t>SOCIO 570</t>
  </si>
  <si>
    <t>Wealth, Power and Privilege</t>
  </si>
  <si>
    <t>Race and Ethnic Relations in the USA</t>
  </si>
  <si>
    <t>STAT 705</t>
  </si>
  <si>
    <t>STAT 716</t>
  </si>
  <si>
    <t>STAT 720</t>
  </si>
  <si>
    <t>STAT 730</t>
  </si>
  <si>
    <t>Regression and Correlation Analysis</t>
  </si>
  <si>
    <t>Nonparametric Statistics</t>
  </si>
  <si>
    <t>Introduction to Health Psychology</t>
  </si>
  <si>
    <t>Both</t>
  </si>
  <si>
    <t>Introduction to Epidemiology</t>
  </si>
  <si>
    <t>FDSCI 695</t>
  </si>
  <si>
    <t>Quality Assurance of Food Products</t>
  </si>
  <si>
    <t>FDSCI 791</t>
  </si>
  <si>
    <t>FDSCI 731</t>
  </si>
  <si>
    <t>Food Protection and Defense</t>
  </si>
  <si>
    <t>FDSCI 750</t>
  </si>
  <si>
    <t>1-6</t>
  </si>
  <si>
    <t>KIN 610</t>
  </si>
  <si>
    <t>Program Planning and Evaluation</t>
  </si>
  <si>
    <t>KIN 797</t>
  </si>
  <si>
    <t>3 or 6</t>
  </si>
  <si>
    <t>STAT 713</t>
  </si>
  <si>
    <t>STAT 725</t>
  </si>
  <si>
    <t>Practice</t>
  </si>
  <si>
    <t>FDSCI 600</t>
  </si>
  <si>
    <t>STAT 717</t>
  </si>
  <si>
    <t>Core</t>
  </si>
  <si>
    <t>Req FSB</t>
  </si>
  <si>
    <t>Req PHN</t>
  </si>
  <si>
    <t>Req PHPA</t>
  </si>
  <si>
    <t>FALL</t>
  </si>
  <si>
    <t>SPRING</t>
  </si>
  <si>
    <t>SUMMER</t>
  </si>
  <si>
    <t>Multivariate Statistical Methods</t>
  </si>
  <si>
    <t>DMP 954</t>
  </si>
  <si>
    <t>COURSE #</t>
  </si>
  <si>
    <t>COURSE NAME</t>
  </si>
  <si>
    <t>HRS</t>
  </si>
  <si>
    <t>Topics in Human Nutrition</t>
  </si>
  <si>
    <t>Design of Experiments</t>
  </si>
  <si>
    <t>Introduction to the SAS Computing</t>
  </si>
  <si>
    <t>Categorical Data Analysis</t>
  </si>
  <si>
    <t>Fundamental Methods of Biostatistics</t>
  </si>
  <si>
    <t>MPH 701</t>
  </si>
  <si>
    <t>MPH 802</t>
  </si>
  <si>
    <t>MPH 754</t>
  </si>
  <si>
    <t>MPH 720</t>
  </si>
  <si>
    <t>MPH 818</t>
  </si>
  <si>
    <t>Environmental Health</t>
  </si>
  <si>
    <t>Online</t>
  </si>
  <si>
    <t>Req FSB &amp; IDZ</t>
  </si>
  <si>
    <t>Core or Elec IDZ</t>
  </si>
  <si>
    <t>DMP 888</t>
  </si>
  <si>
    <t>1</t>
  </si>
  <si>
    <t>Globalization, Cooperation, and the Food Trade</t>
  </si>
  <si>
    <t>AAI 801</t>
  </si>
  <si>
    <t>Interdisciplinary Process</t>
  </si>
  <si>
    <t>DMP 710</t>
  </si>
  <si>
    <t>Introduction to One Health</t>
  </si>
  <si>
    <t>Req IDZ</t>
  </si>
  <si>
    <t>DMP 844</t>
  </si>
  <si>
    <t>Global Health Issues</t>
  </si>
  <si>
    <t>MPH 840</t>
  </si>
  <si>
    <t>DMP 855</t>
  </si>
  <si>
    <t>Disease Detection, Surveillance, and Risk Assessment (odd years)</t>
  </si>
  <si>
    <t>ck with department</t>
  </si>
  <si>
    <t>By Appt</t>
  </si>
  <si>
    <t>FDSCI 601</t>
  </si>
  <si>
    <t>Food Microbiology Lab</t>
  </si>
  <si>
    <t>Principles of HACCP and HARPC</t>
  </si>
  <si>
    <t>FDSCI 751</t>
  </si>
  <si>
    <t>FDSCI 820</t>
  </si>
  <si>
    <t>MC 750</t>
  </si>
  <si>
    <t>Strategic Health Communications</t>
  </si>
  <si>
    <t>Issues, Risks and Reputation</t>
  </si>
  <si>
    <t>MC 760</t>
  </si>
  <si>
    <t>BIOL 530</t>
  </si>
  <si>
    <t>DMP 814</t>
  </si>
  <si>
    <t>Principles of Veterinary Immunology</t>
  </si>
  <si>
    <t>AP 845</t>
  </si>
  <si>
    <t>Biology of Fungi</t>
  </si>
  <si>
    <t>BIOL 604</t>
  </si>
  <si>
    <t>BIOL 675</t>
  </si>
  <si>
    <t>Genetics of Microorganisms</t>
  </si>
  <si>
    <t>DMP 834</t>
  </si>
  <si>
    <t>DMP 851</t>
  </si>
  <si>
    <t>ENTOM 849</t>
  </si>
  <si>
    <t>GEOG 608</t>
  </si>
  <si>
    <t>Applied Linear Stat Models</t>
  </si>
  <si>
    <t>FNDH 600</t>
  </si>
  <si>
    <t>FNDH 820</t>
  </si>
  <si>
    <t>Functional Foods for Chronic Disease Prevention</t>
  </si>
  <si>
    <t>3</t>
  </si>
  <si>
    <t>FNDH 844</t>
  </si>
  <si>
    <t xml:space="preserve">Nutritional Epidemiology </t>
  </si>
  <si>
    <t>FNDH 880</t>
  </si>
  <si>
    <t>FNDH 620</t>
  </si>
  <si>
    <t>Nutrient Metabolism</t>
  </si>
  <si>
    <t>FNDH 631</t>
  </si>
  <si>
    <t>Clinical Nutrition I</t>
  </si>
  <si>
    <t>FNDH 632</t>
  </si>
  <si>
    <t>Clinical Nutrition II</t>
  </si>
  <si>
    <t>FNDH 635</t>
  </si>
  <si>
    <t>Sports Nutrition</t>
  </si>
  <si>
    <t>FNDH 700</t>
  </si>
  <si>
    <t>Global Health and Nutrition</t>
  </si>
  <si>
    <t>FNDH 718</t>
  </si>
  <si>
    <t>FNDH 726</t>
  </si>
  <si>
    <t>Nutrition and Wellness (GP Idea)</t>
  </si>
  <si>
    <t>FNDH 735</t>
  </si>
  <si>
    <t>FNDH 780</t>
  </si>
  <si>
    <t>FNDH 782</t>
  </si>
  <si>
    <t>FNDH 800</t>
  </si>
  <si>
    <t>Nutrition Education and Communication</t>
  </si>
  <si>
    <t>FNDH 810</t>
  </si>
  <si>
    <t>Advanced Macronutrient Metabolism</t>
  </si>
  <si>
    <t>FNDH 812</t>
  </si>
  <si>
    <t>Advanced Micronutrient Metabolism</t>
  </si>
  <si>
    <t>FNDH 841</t>
  </si>
  <si>
    <t>Consumer Response Evaluation</t>
  </si>
  <si>
    <t>FNDH 862</t>
  </si>
  <si>
    <t>Maternal and Child Nutrition (GP Idea)</t>
  </si>
  <si>
    <t>FNDH 891</t>
  </si>
  <si>
    <t>Environmental Scanning and Analysis of Current Issues in Dietetics</t>
  </si>
  <si>
    <t>HDFS 714</t>
  </si>
  <si>
    <t>Program Design, Evaluation, and Implementation</t>
  </si>
  <si>
    <t>KIN 612</t>
  </si>
  <si>
    <t>Graduate Seminar in Physical Activity</t>
  </si>
  <si>
    <t>KIN 602</t>
  </si>
  <si>
    <t>Social Structural Determinants of Physical Activity</t>
  </si>
  <si>
    <t>Topics in the Behavioral Settings</t>
  </si>
  <si>
    <t>Individual Physical Activity Promotion</t>
  </si>
  <si>
    <t>1 to 4</t>
  </si>
  <si>
    <t>KIN 815</t>
  </si>
  <si>
    <t>Research Methods in Kinesiology</t>
  </si>
  <si>
    <t>KIN 851</t>
  </si>
  <si>
    <t>KIN 852</t>
  </si>
  <si>
    <t>KIN 896</t>
  </si>
  <si>
    <t>Independent Study (Instructor Permission)</t>
  </si>
  <si>
    <t>Food Toxicants (GP Idea)</t>
  </si>
  <si>
    <t>Food Laws and the Regulatory Process (GP Idea)</t>
  </si>
  <si>
    <t>DMP 875</t>
  </si>
  <si>
    <t>Veterinary Public Health</t>
  </si>
  <si>
    <t xml:space="preserve">DMP 860 </t>
  </si>
  <si>
    <t>Advanced Epidemiology (even years)</t>
  </si>
  <si>
    <t>Quantitative Analysis in Food Production</t>
  </si>
  <si>
    <t>Bacterial Pathogenesis and Host Response</t>
  </si>
  <si>
    <t xml:space="preserve">Veterinary Parasitology </t>
  </si>
  <si>
    <t>Topics in Physiological Basis of Kinesiology (1-3 hrs) (Students without an undergraduate class in physiology will take this class.)</t>
  </si>
  <si>
    <t>Topics in Behavioral Basis of Kinesiology (1-3 hrs) (Students without an undergraduate class in behavioral science will take this class.)</t>
  </si>
  <si>
    <t>Vaccinology</t>
  </si>
  <si>
    <t>STAT</t>
  </si>
  <si>
    <t>Any upper division Statistics course</t>
  </si>
  <si>
    <t>FDSCI 810</t>
  </si>
  <si>
    <t>Fermented Foods</t>
  </si>
  <si>
    <t>HORT 793</t>
  </si>
  <si>
    <t>Host Pathogen Interactions</t>
  </si>
  <si>
    <t>BIOL 890</t>
  </si>
  <si>
    <t>Biology of Disease Vectors (odd years)</t>
  </si>
  <si>
    <t xml:space="preserve">AAI/DMP 852 </t>
  </si>
  <si>
    <t>Year 3 Comments:</t>
  </si>
  <si>
    <t>Year 1 Comments:</t>
  </si>
  <si>
    <t>Year 2 Comments:</t>
  </si>
  <si>
    <t>Student:</t>
  </si>
  <si>
    <t>Major Professor:</t>
  </si>
  <si>
    <r>
      <t xml:space="preserve">Instructions for adequate progress reporting:  </t>
    </r>
    <r>
      <rPr>
        <sz val="11"/>
        <color rgb="FFFF0000"/>
        <rFont val="Calibri"/>
        <family val="2"/>
        <scheme val="minor"/>
      </rPr>
      <t>In the box below indicate your progress, to date, toward your MPH degree. (Have you completed your core courses? Have you completed the POS? Are you looking for an APE site? Are you writing the ILE? Etc. )</t>
    </r>
  </si>
  <si>
    <t>Report of Annual Progress</t>
  </si>
  <si>
    <t>Total must be at least 42</t>
  </si>
  <si>
    <t>HOURS TAKEN</t>
  </si>
  <si>
    <t>Emphasis Area:</t>
  </si>
  <si>
    <t>Veterinary Virology</t>
  </si>
  <si>
    <t>DMP 817</t>
  </si>
  <si>
    <t>Intermediate Epidemiology (Prerequisite: VDMP 818 or MPH 754)</t>
  </si>
  <si>
    <t>Enter hrs</t>
  </si>
  <si>
    <t>Emerging Diseases (Intersession)</t>
  </si>
  <si>
    <t>Molecular Diagnostics of Infectious Diseases (Odd years)</t>
  </si>
  <si>
    <t>Advanced Application of HACCP Principles (Odd years)</t>
  </si>
  <si>
    <t>Advanced Food Microbiology &amp; Biotechnology (Odd years)</t>
  </si>
  <si>
    <t>Topics in Public Health Physical Activity Behavior (On demand)</t>
  </si>
  <si>
    <t>Farm to Fork Produce Safety (Even years)</t>
  </si>
  <si>
    <t>KIN 616</t>
  </si>
  <si>
    <t>Obesity and Physical Activity: Behavioral, Environmental and Policy Influences</t>
  </si>
  <si>
    <t>BIOL 521</t>
  </si>
  <si>
    <t>Evolution of Infectious Diseases</t>
  </si>
  <si>
    <t>FUTURE PLANS</t>
  </si>
  <si>
    <t>CDPLN 705</t>
  </si>
  <si>
    <t>Organizing for Community Change</t>
  </si>
  <si>
    <t>CPDLN 710</t>
  </si>
  <si>
    <t>Community Analysis</t>
  </si>
  <si>
    <t>CPDLN 715</t>
  </si>
  <si>
    <t>Principles and Strategies of Community Change</t>
  </si>
  <si>
    <t>CPDLN 720</t>
  </si>
  <si>
    <t>CPDLN 725</t>
  </si>
  <si>
    <t>Community and Natural Resource Management</t>
  </si>
  <si>
    <t>Community and Regional Economic Analysis</t>
  </si>
  <si>
    <t>Foundations of Youth Development</t>
  </si>
  <si>
    <t>HDFS 711</t>
  </si>
  <si>
    <t>On campus</t>
  </si>
  <si>
    <t>On Campus</t>
  </si>
  <si>
    <t>KIN 890</t>
  </si>
  <si>
    <t>Pathogenic Microbiology (OR DMP 814 below)</t>
  </si>
  <si>
    <t>Veterinary Bacteriology &amp; Mycology (Lecture Only for MPH students, VDMP 838 for DVM 4 hrs)</t>
  </si>
  <si>
    <t>Not currently taught</t>
  </si>
  <si>
    <t>CORE/ REQ</t>
  </si>
  <si>
    <t>Electives For All Emphasis Areas … Discuss with your Major Professor</t>
  </si>
  <si>
    <t>FDSCI 753</t>
  </si>
  <si>
    <t>Risk Assessment for Food, Ag, &amp; Vet Med</t>
  </si>
  <si>
    <t>SOCIO 545</t>
  </si>
  <si>
    <t>STAT 710</t>
  </si>
  <si>
    <t>KIN 601</t>
  </si>
  <si>
    <t>Cardiorespiratory Physiology</t>
  </si>
  <si>
    <t>Sample Survey Methods (Even years)</t>
  </si>
  <si>
    <t>FSB</t>
  </si>
  <si>
    <t>FSB,IDZ</t>
  </si>
  <si>
    <t>IDZ</t>
  </si>
  <si>
    <t>Req FSB Elec IDZ</t>
  </si>
  <si>
    <t>FSB,IDZ, PHN</t>
  </si>
  <si>
    <t>PHN</t>
  </si>
  <si>
    <t>Req PHPA Elec PHN</t>
  </si>
  <si>
    <t>FSB,IDZ, PHN,PHPA</t>
  </si>
  <si>
    <t>Req PHN Elec PHPA</t>
  </si>
  <si>
    <t>PHPA</t>
  </si>
  <si>
    <t>PHN,PHPA</t>
  </si>
  <si>
    <t>Elective for</t>
  </si>
  <si>
    <t>Be aware some courses listed may require prerequisites before you will be allowed to enroll in the course.</t>
  </si>
  <si>
    <r>
      <t xml:space="preserve">Although not on the official list of electives, the courses below </t>
    </r>
    <r>
      <rPr>
        <b/>
        <u/>
        <sz val="12"/>
        <color theme="1"/>
        <rFont val="Calibri"/>
        <family val="2"/>
        <scheme val="minor"/>
      </rPr>
      <t>may be taken with permission</t>
    </r>
    <r>
      <rPr>
        <b/>
        <sz val="12"/>
        <color theme="1"/>
        <rFont val="Calibri"/>
        <family val="2"/>
        <scheme val="minor"/>
      </rPr>
      <t xml:space="preserve"> of your graduate committee.</t>
    </r>
  </si>
  <si>
    <t>MPH/DMP 854</t>
  </si>
  <si>
    <r>
      <rPr>
        <b/>
        <sz val="11"/>
        <color theme="1"/>
        <rFont val="Calibri"/>
        <family val="2"/>
        <scheme val="minor"/>
      </rPr>
      <t>FSB</t>
    </r>
    <r>
      <rPr>
        <sz val="11"/>
        <color theme="1"/>
        <rFont val="Calibri"/>
        <family val="2"/>
        <scheme val="minor"/>
      </rPr>
      <t xml:space="preserve">=Food Safety/Biosecurity; </t>
    </r>
    <r>
      <rPr>
        <b/>
        <sz val="11"/>
        <color theme="1"/>
        <rFont val="Calibri"/>
        <family val="2"/>
        <scheme val="minor"/>
      </rPr>
      <t xml:space="preserve"> IDZ</t>
    </r>
    <r>
      <rPr>
        <sz val="11"/>
        <color theme="1"/>
        <rFont val="Calibri"/>
        <family val="2"/>
        <scheme val="minor"/>
      </rPr>
      <t xml:space="preserve">=Infectious Diseases/Zoonoses;  </t>
    </r>
    <r>
      <rPr>
        <b/>
        <sz val="11"/>
        <color theme="1"/>
        <rFont val="Calibri"/>
        <family val="2"/>
        <scheme val="minor"/>
      </rPr>
      <t>PHN</t>
    </r>
    <r>
      <rPr>
        <sz val="11"/>
        <color theme="1"/>
        <rFont val="Calibri"/>
        <family val="2"/>
        <scheme val="minor"/>
      </rPr>
      <t xml:space="preserve">=Public Health Nutrition;  </t>
    </r>
    <r>
      <rPr>
        <b/>
        <sz val="11"/>
        <color theme="1"/>
        <rFont val="Calibri"/>
        <family val="2"/>
        <scheme val="minor"/>
      </rPr>
      <t>PHPA</t>
    </r>
    <r>
      <rPr>
        <sz val="11"/>
        <color theme="1"/>
        <rFont val="Calibri"/>
        <family val="2"/>
        <scheme val="minor"/>
      </rPr>
      <t>=Public Health Physical Activity</t>
    </r>
  </si>
  <si>
    <t>List any additional course(s) below.</t>
  </si>
  <si>
    <r>
      <t xml:space="preserve">COMPLETED </t>
    </r>
    <r>
      <rPr>
        <b/>
        <sz val="8"/>
        <color rgb="FFFF0000"/>
        <rFont val="Calibri"/>
        <family val="2"/>
        <scheme val="minor"/>
      </rPr>
      <t>(place an "X" in column, sheet will calculate)</t>
    </r>
  </si>
  <si>
    <t xml:space="preserve"> APE Required</t>
  </si>
  <si>
    <t xml:space="preserve">Microbiology of Food </t>
  </si>
  <si>
    <t>Course Number</t>
  </si>
  <si>
    <t>Course Title</t>
  </si>
  <si>
    <t>Credit Hours</t>
  </si>
  <si>
    <t>Semester Taken</t>
  </si>
  <si>
    <t>Social and Behavioral Bases of Public Health</t>
  </si>
  <si>
    <t>Total</t>
  </si>
  <si>
    <t>Transfer Credit(s)</t>
  </si>
  <si>
    <t>Total Credits required for MPH Degree is 42.</t>
  </si>
  <si>
    <t>Policy, Built Environment and Physical Activity</t>
  </si>
  <si>
    <r>
      <t xml:space="preserve">Indicate where/when transfer course was taken and/or degree work was/will be completed. </t>
    </r>
    <r>
      <rPr>
        <b/>
        <u/>
        <sz val="12"/>
        <color theme="1"/>
        <rFont val="Calibri"/>
        <family val="2"/>
        <scheme val="minor"/>
      </rPr>
      <t>Official transcript required if not a K-State course.</t>
    </r>
  </si>
  <si>
    <r>
      <t>Any notes needed for POS such as: Student allowed to take [</t>
    </r>
    <r>
      <rPr>
        <sz val="12"/>
        <color rgb="FFFF0000"/>
        <rFont val="Calibri"/>
        <family val="2"/>
        <scheme val="minor"/>
      </rPr>
      <t>list class</t>
    </r>
    <r>
      <rPr>
        <sz val="12"/>
        <color theme="1"/>
        <rFont val="Calibri"/>
        <family val="2"/>
        <scheme val="minor"/>
      </rPr>
      <t>] in lieu of [</t>
    </r>
    <r>
      <rPr>
        <sz val="12"/>
        <color rgb="FFFF0000"/>
        <rFont val="Calibri"/>
        <family val="2"/>
        <scheme val="minor"/>
      </rPr>
      <t>list MPH required class</t>
    </r>
    <r>
      <rPr>
        <sz val="12"/>
        <color theme="1"/>
        <rFont val="Calibri"/>
        <family val="2"/>
        <scheme val="minor"/>
      </rPr>
      <t>] because [</t>
    </r>
    <r>
      <rPr>
        <sz val="12"/>
        <color rgb="FFFF0000"/>
        <rFont val="Calibri"/>
        <family val="2"/>
        <scheme val="minor"/>
      </rPr>
      <t>meets career needs; course taken as an undergraduate; etc.</t>
    </r>
    <r>
      <rPr>
        <sz val="12"/>
        <color theme="1"/>
        <rFont val="Calibri"/>
        <family val="2"/>
        <scheme val="minor"/>
      </rPr>
      <t>]. List in a "Course Title" space.</t>
    </r>
  </si>
  <si>
    <t>Public Health Practice (complete at end of course work).</t>
  </si>
  <si>
    <r>
      <t xml:space="preserve">The MPH courses listed above are </t>
    </r>
    <r>
      <rPr>
        <u/>
        <sz val="12"/>
        <color theme="1"/>
        <rFont val="Calibri"/>
        <family val="2"/>
        <scheme val="minor"/>
      </rPr>
      <t>required</t>
    </r>
    <r>
      <rPr>
        <sz val="12"/>
        <color theme="1"/>
        <rFont val="Calibri"/>
        <family val="2"/>
        <scheme val="minor"/>
      </rPr>
      <t xml:space="preserve"> for everyone.  List below your area of emphasis required and elective courses. If completing a thesis, list MS research for 6 hrs.</t>
    </r>
  </si>
  <si>
    <r>
      <t xml:space="preserve">Public Health Practice (completed at end of coursework).  (Requirement is 6 hrs with no thesis </t>
    </r>
    <r>
      <rPr>
        <u/>
        <sz val="12"/>
        <color theme="1"/>
        <rFont val="Calibri"/>
        <family val="2"/>
        <scheme val="minor"/>
      </rPr>
      <t>or</t>
    </r>
    <r>
      <rPr>
        <sz val="12"/>
        <color theme="1"/>
        <rFont val="Calibri"/>
        <family val="2"/>
        <scheme val="minor"/>
      </rPr>
      <t xml:space="preserve"> 3 hrs + 6 hrs MS research.)</t>
    </r>
  </si>
  <si>
    <t>MPH POS Planning Sheet</t>
  </si>
  <si>
    <t>Professional Communication in FNDH</t>
  </si>
  <si>
    <t>Administration of Health Care Organizations (see note)</t>
  </si>
  <si>
    <t>Toxicology (1/2 semester class)</t>
  </si>
  <si>
    <t>Environmental Toxicology</t>
  </si>
  <si>
    <t>KIN 603</t>
  </si>
  <si>
    <t>Cardiovascular Exercise Physiology</t>
  </si>
  <si>
    <t>KIN 609</t>
  </si>
  <si>
    <t>Environmental Physiology</t>
  </si>
  <si>
    <t>KIN 615</t>
  </si>
  <si>
    <t>Cardiorespiratory/Comparative Physiology in Health and Disease</t>
  </si>
  <si>
    <t>KIN 657</t>
  </si>
  <si>
    <t>Integrative Human Pathophysiology</t>
  </si>
  <si>
    <t>Req IDZ Elec FSB PHPA</t>
  </si>
  <si>
    <t>CDPLN 712</t>
  </si>
  <si>
    <t>Sustainable Communities</t>
  </si>
  <si>
    <t>CDPLN 715</t>
  </si>
  <si>
    <t>SOCIO 880</t>
  </si>
  <si>
    <t>HDFS 806</t>
  </si>
  <si>
    <t>HDFS 809</t>
  </si>
  <si>
    <t>Qualtative Research Methods in Family Science</t>
  </si>
  <si>
    <t>HDFS 893</t>
  </si>
  <si>
    <t>Program Evaluation in Human Services</t>
  </si>
  <si>
    <t>GERON 773</t>
  </si>
  <si>
    <t>Physical Health &amp; Nutrition in Aging</t>
  </si>
  <si>
    <t>CNRES 751</t>
  </si>
  <si>
    <t>Conflict Resolution: Core Skills and Strategies</t>
  </si>
  <si>
    <t>IDZ,PHN</t>
  </si>
  <si>
    <t>HDFS 871</t>
  </si>
  <si>
    <t>Program Development and Administration</t>
  </si>
  <si>
    <t>HDFS 906</t>
  </si>
  <si>
    <t>GWSS 810</t>
  </si>
  <si>
    <t>CDPLN 711</t>
  </si>
  <si>
    <t>CDPLN 704</t>
  </si>
  <si>
    <t>Community Leadership and Capacity Building</t>
  </si>
  <si>
    <t>The Sociology of Women</t>
  </si>
  <si>
    <t>SOCIO 635</t>
  </si>
  <si>
    <t>Sociology of Human Trafficking</t>
  </si>
  <si>
    <t>SOCIO 633</t>
  </si>
  <si>
    <t>Gender, Power, and Development</t>
  </si>
  <si>
    <t>Theories and Methodologies</t>
  </si>
  <si>
    <t>GERON 777</t>
  </si>
  <si>
    <t>Public Policy: Economic and Social Impacts on Older Adults</t>
  </si>
  <si>
    <t>Immigrants &amp; Communities (Odd years)</t>
  </si>
  <si>
    <t>Statistical Methods in HDFS I</t>
  </si>
  <si>
    <t>Statistical Methods in HDFS II</t>
  </si>
  <si>
    <t>Social Movements (Odd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</si>
</sst>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u/>
      <sz val="11"/>
      <color theme="10"/>
      <name val="Calibri"/>
      <family val="2"/>
    </font>
    <font>
      <sz val="11"/>
      <name val="Calibri"/>
      <family val="2"/>
      <scheme val="minor"/>
    </font>
    <font>
      <b/>
      <sz val="12"/>
      <name val="Calibri"/>
      <family val="2"/>
      <scheme val="minor"/>
    </font>
    <font>
      <sz val="11"/>
      <color rgb="FFFF0000"/>
      <name val="Calibri"/>
      <family val="2"/>
      <scheme val="minor"/>
    </font>
    <font>
      <b/>
      <sz val="11"/>
      <color rgb="FFFF0000"/>
      <name val="Calibri"/>
      <family val="2"/>
      <scheme val="minor"/>
    </font>
    <font>
      <b/>
      <sz val="16"/>
      <color theme="1"/>
      <name val="Calibri"/>
      <family val="2"/>
      <scheme val="minor"/>
    </font>
    <font>
      <b/>
      <sz val="8"/>
      <color rgb="FFFF0000"/>
      <name val="Calibri"/>
      <family val="2"/>
      <scheme val="minor"/>
    </font>
    <font>
      <b/>
      <sz val="12"/>
      <color theme="1"/>
      <name val="Calibri"/>
      <family val="2"/>
      <scheme val="minor"/>
    </font>
    <font>
      <b/>
      <sz val="11"/>
      <name val="Calibri"/>
      <family val="2"/>
      <scheme val="minor"/>
    </font>
    <font>
      <b/>
      <u/>
      <sz val="12"/>
      <color theme="1"/>
      <name val="Calibri"/>
      <family val="2"/>
      <scheme val="minor"/>
    </font>
    <font>
      <sz val="12"/>
      <color theme="1"/>
      <name val="Calibri"/>
      <family val="2"/>
      <scheme val="minor"/>
    </font>
    <font>
      <sz val="12"/>
      <color rgb="FFFF0000"/>
      <name val="Calibri"/>
      <family val="2"/>
      <scheme val="minor"/>
    </font>
    <font>
      <b/>
      <sz val="14"/>
      <color theme="1"/>
      <name val="Calibri"/>
      <family val="2"/>
      <scheme val="minor"/>
    </font>
    <font>
      <u/>
      <sz val="12"/>
      <color theme="1"/>
      <name val="Calibri"/>
      <family val="2"/>
      <scheme val="minor"/>
    </font>
    <font>
      <u/>
      <sz val="11"/>
      <name val="Calibri"/>
      <family val="2"/>
      <scheme val="minor"/>
    </font>
    <font>
      <sz val="11"/>
      <color theme="10"/>
      <name val="Calibri"/>
      <family val="2"/>
      <scheme val="minor"/>
    </font>
    <font>
      <sz val="9"/>
      <color indexed="81"/>
      <name val="Tahoma"/>
      <family val="2"/>
    </font>
    <font>
      <b/>
      <sz val="9"/>
      <color indexed="81"/>
      <name val="Tahoma"/>
      <family val="2"/>
    </font>
    <font>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style="hair">
        <color auto="1"/>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14">
    <xf numFmtId="0" fontId="0" fillId="0" borderId="0" xfId="0"/>
    <xf numFmtId="0" fontId="0" fillId="0" borderId="0" xfId="0" applyFont="1" applyBorder="1"/>
    <xf numFmtId="0" fontId="0" fillId="0" borderId="0" xfId="0" applyFont="1" applyBorder="1" applyAlignment="1">
      <alignment horizontal="center"/>
    </xf>
    <xf numFmtId="0" fontId="3" fillId="3" borderId="1" xfId="1" applyFont="1" applyFill="1" applyBorder="1" applyAlignment="1" applyProtection="1">
      <alignment horizontal="left"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3" fillId="0" borderId="1" xfId="0" applyFont="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49" fontId="3" fillId="3" borderId="1" xfId="0" applyNumberFormat="1" applyFont="1" applyFill="1" applyBorder="1" applyAlignment="1">
      <alignment horizontal="center" vertical="center"/>
    </xf>
    <xf numFmtId="0" fontId="3" fillId="3" borderId="1" xfId="0" applyFont="1" applyFill="1" applyBorder="1" applyAlignment="1" applyProtection="1">
      <alignment horizontal="center" vertical="center"/>
    </xf>
    <xf numFmtId="0" fontId="3" fillId="3" borderId="1" xfId="0" applyNumberFormat="1" applyFont="1" applyFill="1" applyBorder="1" applyAlignment="1">
      <alignment horizontal="center" vertical="center"/>
    </xf>
    <xf numFmtId="0" fontId="3" fillId="2" borderId="1" xfId="0" applyFont="1" applyFill="1" applyBorder="1" applyAlignment="1">
      <alignment vertical="center" wrapText="1"/>
    </xf>
    <xf numFmtId="0" fontId="0" fillId="0" borderId="1" xfId="0" applyFont="1" applyBorder="1"/>
    <xf numFmtId="0" fontId="0" fillId="0" borderId="0" xfId="0" applyFont="1"/>
    <xf numFmtId="0" fontId="4" fillId="0" borderId="1" xfId="0" applyFont="1" applyFill="1" applyBorder="1" applyAlignment="1">
      <alignment horizontal="center" vertical="center" wrapText="1"/>
    </xf>
    <xf numFmtId="16"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3" borderId="1" xfId="1" applyFont="1" applyFill="1" applyBorder="1" applyAlignment="1" applyProtection="1">
      <alignment horizontal="left" vertical="center"/>
    </xf>
    <xf numFmtId="0" fontId="3" fillId="2" borderId="1" xfId="1" applyFont="1" applyFill="1" applyBorder="1" applyAlignment="1" applyProtection="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xf>
    <xf numFmtId="0" fontId="1" fillId="0" borderId="1" xfId="0" applyFont="1" applyBorder="1" applyAlignment="1">
      <alignment horizontal="center" vertical="center"/>
    </xf>
    <xf numFmtId="0" fontId="0" fillId="0" borderId="1" xfId="0" applyFont="1" applyBorder="1" applyAlignment="1">
      <alignment vertical="center"/>
    </xf>
    <xf numFmtId="0" fontId="3" fillId="0" borderId="1" xfId="1" applyFont="1" applyBorder="1" applyAlignment="1" applyProtection="1">
      <alignment horizontal="center" vertical="center"/>
    </xf>
    <xf numFmtId="0" fontId="3" fillId="0" borderId="1" xfId="1" applyFont="1" applyBorder="1" applyAlignment="1" applyProtection="1">
      <alignment horizontal="left" vertical="center"/>
    </xf>
    <xf numFmtId="0" fontId="1" fillId="0" borderId="5" xfId="0" applyFont="1" applyBorder="1" applyAlignment="1" applyProtection="1"/>
    <xf numFmtId="0" fontId="1" fillId="0" borderId="3" xfId="0" applyFont="1" applyBorder="1" applyAlignment="1" applyProtection="1"/>
    <xf numFmtId="0" fontId="9" fillId="0" borderId="5" xfId="0" applyFont="1" applyBorder="1" applyAlignment="1" applyProtection="1"/>
    <xf numFmtId="0" fontId="9" fillId="0" borderId="3" xfId="0" applyFont="1" applyBorder="1" applyAlignment="1" applyProtection="1">
      <alignment wrapText="1"/>
    </xf>
    <xf numFmtId="0" fontId="0" fillId="0" borderId="1" xfId="0" applyFont="1" applyBorder="1" applyAlignment="1" applyProtection="1">
      <alignment horizontal="center" vertical="center"/>
    </xf>
    <xf numFmtId="0" fontId="0" fillId="0" borderId="1" xfId="0" applyFont="1" applyFill="1" applyBorder="1"/>
    <xf numFmtId="0" fontId="9" fillId="0" borderId="1" xfId="0" applyFont="1" applyBorder="1" applyAlignment="1">
      <alignment horizontal="left"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0" fillId="3" borderId="1" xfId="0" applyFont="1" applyFill="1" applyBorder="1" applyAlignment="1" applyProtection="1">
      <alignment horizontal="center" vertical="center"/>
    </xf>
    <xf numFmtId="0" fontId="0" fillId="3" borderId="1" xfId="0" applyFont="1" applyFill="1" applyBorder="1"/>
    <xf numFmtId="0" fontId="1" fillId="0" borderId="1" xfId="0" applyFont="1" applyBorder="1" applyAlignment="1" applyProtection="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0" fillId="0" borderId="0" xfId="0" applyAlignment="1">
      <alignment horizont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xf>
    <xf numFmtId="0" fontId="10" fillId="2" borderId="1" xfId="0" applyFont="1" applyFill="1" applyBorder="1" applyAlignment="1">
      <alignment horizontal="center" vertical="center"/>
    </xf>
    <xf numFmtId="0" fontId="9" fillId="0" borderId="0" xfId="0" applyFont="1" applyBorder="1" applyAlignment="1" applyProtection="1">
      <alignment wrapText="1"/>
    </xf>
    <xf numFmtId="0" fontId="0" fillId="0" borderId="0" xfId="0" applyFont="1" applyBorder="1" applyAlignment="1" applyProtection="1">
      <alignment horizontal="center"/>
    </xf>
    <xf numFmtId="0" fontId="0" fillId="0" borderId="9" xfId="0" applyFont="1" applyBorder="1" applyAlignment="1">
      <alignment horizontal="center"/>
    </xf>
    <xf numFmtId="0" fontId="0" fillId="0" borderId="9" xfId="0" applyFont="1" applyBorder="1"/>
    <xf numFmtId="0" fontId="9" fillId="0" borderId="0" xfId="0" applyFont="1" applyAlignment="1">
      <alignment horizontal="center" vertical="center"/>
    </xf>
    <xf numFmtId="0" fontId="12" fillId="0" borderId="0" xfId="0" applyFont="1" applyAlignment="1">
      <alignment horizontal="left" vertical="center" indent="2"/>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right" vertical="center" wrapText="1"/>
    </xf>
    <xf numFmtId="0" fontId="12" fillId="0" borderId="1" xfId="0" applyFont="1" applyBorder="1" applyAlignment="1">
      <alignment vertical="center" wrapText="1"/>
    </xf>
    <xf numFmtId="0" fontId="9" fillId="0" borderId="0" xfId="0" applyFont="1" applyAlignment="1">
      <alignment vertical="center"/>
    </xf>
    <xf numFmtId="0" fontId="3" fillId="0" borderId="1" xfId="0" applyFont="1" applyBorder="1" applyAlignment="1">
      <alignment horizontal="center" vertical="center"/>
    </xf>
    <xf numFmtId="0" fontId="16" fillId="0" borderId="1" xfId="1" applyFont="1" applyBorder="1" applyAlignment="1" applyProtection="1">
      <alignment horizontal="left" vertical="center"/>
    </xf>
    <xf numFmtId="0" fontId="3" fillId="0" borderId="1" xfId="0" applyFont="1" applyBorder="1"/>
    <xf numFmtId="0" fontId="17" fillId="0" borderId="1" xfId="1" applyFont="1" applyBorder="1" applyAlignment="1" applyProtection="1">
      <alignment horizontal="center" vertical="center"/>
    </xf>
    <xf numFmtId="0" fontId="17" fillId="0" borderId="1" xfId="1" applyFont="1" applyBorder="1" applyAlignment="1" applyProtection="1">
      <alignment horizontal="left"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1" applyFont="1" applyBorder="1" applyAlignment="1" applyProtection="1">
      <alignment horizontal="left" vertical="center" wrapText="1"/>
    </xf>
    <xf numFmtId="0" fontId="5" fillId="3" borderId="10" xfId="0" applyFont="1" applyFill="1" applyBorder="1" applyAlignment="1">
      <alignment horizontal="center" vertical="center"/>
    </xf>
    <xf numFmtId="0" fontId="5" fillId="0" borderId="0" xfId="0" applyFont="1" applyBorder="1"/>
    <xf numFmtId="0" fontId="5" fillId="0" borderId="1" xfId="0" applyFont="1" applyBorder="1" applyAlignment="1">
      <alignment horizontal="center" vertical="center"/>
    </xf>
    <xf numFmtId="0" fontId="4" fillId="0" borderId="1" xfId="0" applyFont="1" applyBorder="1" applyAlignment="1">
      <alignment horizontal="right"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20" fillId="0" borderId="5" xfId="0" applyFont="1" applyBorder="1" applyAlignment="1" applyProtection="1">
      <alignment horizontal="center"/>
    </xf>
    <xf numFmtId="0" fontId="20" fillId="0" borderId="3" xfId="0" applyFont="1" applyBorder="1" applyAlignment="1" applyProtection="1">
      <alignment horizontal="center"/>
    </xf>
    <xf numFmtId="0" fontId="4" fillId="3" borderId="6"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 fillId="3" borderId="8" xfId="1" applyFont="1" applyFill="1" applyBorder="1" applyAlignment="1" applyProtection="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0" fillId="0" borderId="0" xfId="0" applyFont="1" applyBorder="1" applyAlignment="1">
      <alignment horizontal="center"/>
    </xf>
    <xf numFmtId="0" fontId="7" fillId="0" borderId="0" xfId="0" applyFont="1" applyAlignment="1">
      <alignment horizontal="center"/>
    </xf>
    <xf numFmtId="0" fontId="0" fillId="0" borderId="0" xfId="0" applyAlignment="1">
      <alignment horizontal="center"/>
    </xf>
    <xf numFmtId="0" fontId="1" fillId="0" borderId="2"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6" fillId="0" borderId="5" xfId="0" applyFont="1" applyBorder="1" applyAlignment="1" applyProtection="1">
      <alignment horizontal="left" vertical="center" wrapText="1"/>
    </xf>
    <xf numFmtId="0" fontId="0" fillId="0" borderId="5" xfId="0" applyFont="1" applyBorder="1" applyAlignment="1" applyProtection="1">
      <alignment horizontal="center"/>
    </xf>
    <xf numFmtId="0" fontId="12" fillId="0" borderId="1" xfId="0" applyFont="1" applyBorder="1" applyAlignment="1">
      <alignment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9" fillId="0" borderId="1" xfId="0" applyFont="1" applyBorder="1" applyAlignment="1">
      <alignment vertical="center" wrapText="1"/>
    </xf>
    <xf numFmtId="0" fontId="7" fillId="0" borderId="0" xfId="0" applyFont="1" applyAlignment="1">
      <alignment horizontal="center" vertical="center"/>
    </xf>
    <xf numFmtId="0" fontId="14" fillId="0" borderId="0" xfId="0" applyFont="1" applyAlignment="1">
      <alignment horizontal="righ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74"/>
  <sheetViews>
    <sheetView tabSelected="1" view="pageBreakPreview" zoomScaleNormal="100" zoomScaleSheetLayoutView="100" workbookViewId="0">
      <selection activeCell="B2" sqref="B2:H2"/>
    </sheetView>
  </sheetViews>
  <sheetFormatPr defaultRowHeight="15" x14ac:dyDescent="0.25"/>
  <cols>
    <col min="1" max="1" width="10.5703125" style="2" customWidth="1"/>
    <col min="2" max="2" width="11.42578125" style="2" customWidth="1"/>
    <col min="3" max="3" width="43.140625" style="1" customWidth="1"/>
    <col min="4" max="4" width="6.140625" style="2" customWidth="1"/>
    <col min="5" max="5" width="11.5703125" style="2" customWidth="1"/>
    <col min="6" max="6" width="11.85546875" style="2" customWidth="1"/>
    <col min="7" max="7" width="11" style="2" bestFit="1" customWidth="1"/>
    <col min="8" max="8" width="13.28515625" style="2" customWidth="1"/>
    <col min="9" max="9" width="8.28515625" style="25" customWidth="1"/>
    <col min="10" max="10" width="8.28515625" style="1" customWidth="1"/>
    <col min="11" max="11" width="27.140625" style="1" customWidth="1"/>
    <col min="12" max="16384" width="9.140625" style="1"/>
  </cols>
  <sheetData>
    <row r="1" spans="1:11" x14ac:dyDescent="0.25">
      <c r="A1" s="1"/>
      <c r="B1" s="1"/>
      <c r="D1" s="1"/>
      <c r="E1" s="1"/>
      <c r="F1" s="1"/>
      <c r="G1" s="1"/>
      <c r="H1" s="1"/>
      <c r="I1" s="1"/>
    </row>
    <row r="2" spans="1:11" ht="30" customHeight="1" x14ac:dyDescent="0.3">
      <c r="A2" s="45" t="s">
        <v>215</v>
      </c>
      <c r="B2" s="88" t="s">
        <v>19</v>
      </c>
      <c r="C2" s="88"/>
      <c r="D2" s="88"/>
      <c r="E2" s="88"/>
      <c r="F2" s="88"/>
      <c r="G2" s="88"/>
      <c r="H2" s="88"/>
      <c r="I2" s="1"/>
    </row>
    <row r="3" spans="1:11" ht="30" customHeight="1" x14ac:dyDescent="0.3">
      <c r="A3" s="46" t="s">
        <v>221</v>
      </c>
      <c r="B3" s="89" t="s">
        <v>19</v>
      </c>
      <c r="C3" s="89"/>
      <c r="D3" s="89"/>
      <c r="E3" s="89"/>
      <c r="F3" s="89"/>
      <c r="G3" s="89"/>
      <c r="H3" s="89"/>
      <c r="I3" s="1"/>
    </row>
    <row r="4" spans="1:11" ht="48" x14ac:dyDescent="0.3">
      <c r="A4" s="46" t="s">
        <v>216</v>
      </c>
      <c r="B4" s="89" t="s">
        <v>19</v>
      </c>
      <c r="C4" s="89"/>
      <c r="D4" s="89"/>
      <c r="E4" s="89"/>
      <c r="F4" s="89"/>
      <c r="G4" s="89"/>
      <c r="H4" s="89"/>
      <c r="I4" s="1"/>
    </row>
    <row r="5" spans="1:11" ht="6" customHeight="1" x14ac:dyDescent="0.25">
      <c r="A5" s="61"/>
      <c r="B5" s="62"/>
      <c r="C5" s="62"/>
      <c r="D5" s="62"/>
      <c r="E5" s="62"/>
      <c r="F5" s="62"/>
      <c r="G5" s="62"/>
      <c r="H5" s="62"/>
      <c r="I5" s="1"/>
    </row>
    <row r="6" spans="1:11" x14ac:dyDescent="0.25">
      <c r="A6" s="99" t="s">
        <v>279</v>
      </c>
      <c r="B6" s="99"/>
      <c r="C6" s="99"/>
      <c r="D6" s="99"/>
      <c r="E6" s="99"/>
      <c r="F6" s="99"/>
      <c r="G6" s="99"/>
      <c r="H6" s="99"/>
      <c r="I6" s="99"/>
      <c r="J6" s="99"/>
    </row>
    <row r="7" spans="1:11" ht="6" customHeight="1" x14ac:dyDescent="0.25">
      <c r="I7" s="1"/>
    </row>
    <row r="8" spans="1:11" ht="49.5" x14ac:dyDescent="0.25">
      <c r="A8" s="6" t="s">
        <v>255</v>
      </c>
      <c r="B8" s="7" t="s">
        <v>87</v>
      </c>
      <c r="C8" s="8" t="s">
        <v>88</v>
      </c>
      <c r="D8" s="9" t="s">
        <v>89</v>
      </c>
      <c r="E8" s="9" t="s">
        <v>82</v>
      </c>
      <c r="F8" s="9" t="s">
        <v>83</v>
      </c>
      <c r="G8" s="9" t="s">
        <v>84</v>
      </c>
      <c r="H8" s="27" t="s">
        <v>281</v>
      </c>
      <c r="I8" s="27" t="s">
        <v>220</v>
      </c>
      <c r="J8" s="27" t="s">
        <v>236</v>
      </c>
    </row>
    <row r="9" spans="1:11" x14ac:dyDescent="0.25">
      <c r="A9" s="14" t="s">
        <v>78</v>
      </c>
      <c r="B9" s="10" t="s">
        <v>95</v>
      </c>
      <c r="C9" s="11" t="s">
        <v>94</v>
      </c>
      <c r="D9" s="10">
        <v>3</v>
      </c>
      <c r="E9" s="10" t="s">
        <v>249</v>
      </c>
      <c r="F9" s="10" t="s">
        <v>101</v>
      </c>
      <c r="G9" s="10"/>
      <c r="H9" s="10" t="s">
        <v>19</v>
      </c>
      <c r="I9" s="47" t="str">
        <f>IF(H9=CHAR(88),3," ")</f>
        <v xml:space="preserve"> </v>
      </c>
      <c r="J9" s="25"/>
    </row>
    <row r="10" spans="1:11" ht="30" x14ac:dyDescent="0.25">
      <c r="A10" s="14" t="s">
        <v>78</v>
      </c>
      <c r="B10" s="10" t="s">
        <v>98</v>
      </c>
      <c r="C10" s="12" t="s">
        <v>300</v>
      </c>
      <c r="D10" s="10">
        <v>3</v>
      </c>
      <c r="E10" s="10" t="s">
        <v>101</v>
      </c>
      <c r="F10" s="10" t="s">
        <v>250</v>
      </c>
      <c r="G10" s="10"/>
      <c r="H10" s="10" t="s">
        <v>19</v>
      </c>
      <c r="I10" s="47" t="str">
        <f t="shared" ref="I10:I76" si="0">IF(H10=CHAR(88),3," ")</f>
        <v xml:space="preserve"> </v>
      </c>
      <c r="J10" s="25"/>
    </row>
    <row r="11" spans="1:11" x14ac:dyDescent="0.25">
      <c r="A11" s="14" t="s">
        <v>78</v>
      </c>
      <c r="B11" s="10" t="s">
        <v>97</v>
      </c>
      <c r="C11" s="12" t="s">
        <v>61</v>
      </c>
      <c r="D11" s="10">
        <v>3</v>
      </c>
      <c r="E11" s="10" t="s">
        <v>101</v>
      </c>
      <c r="F11" s="10"/>
      <c r="G11" s="10"/>
      <c r="H11" s="10" t="s">
        <v>19</v>
      </c>
      <c r="I11" s="47" t="str">
        <f t="shared" si="0"/>
        <v xml:space="preserve"> </v>
      </c>
      <c r="J11" s="25"/>
    </row>
    <row r="12" spans="1:11" x14ac:dyDescent="0.25">
      <c r="A12" s="14" t="s">
        <v>78</v>
      </c>
      <c r="B12" s="10" t="s">
        <v>96</v>
      </c>
      <c r="C12" s="12" t="s">
        <v>100</v>
      </c>
      <c r="D12" s="10">
        <v>3</v>
      </c>
      <c r="E12" s="10"/>
      <c r="F12" s="10" t="s">
        <v>60</v>
      </c>
      <c r="G12" s="10" t="s">
        <v>101</v>
      </c>
      <c r="H12" s="10" t="s">
        <v>19</v>
      </c>
      <c r="I12" s="47" t="str">
        <f t="shared" si="0"/>
        <v xml:space="preserve"> </v>
      </c>
      <c r="J12" s="25"/>
    </row>
    <row r="13" spans="1:11" x14ac:dyDescent="0.25">
      <c r="A13" s="14" t="s">
        <v>78</v>
      </c>
      <c r="B13" s="10" t="s">
        <v>99</v>
      </c>
      <c r="C13" s="12" t="s">
        <v>3</v>
      </c>
      <c r="D13" s="10">
        <v>3</v>
      </c>
      <c r="E13" s="10"/>
      <c r="F13" s="10" t="s">
        <v>101</v>
      </c>
      <c r="G13" s="10"/>
      <c r="H13" s="10" t="s">
        <v>19</v>
      </c>
      <c r="I13" s="47" t="str">
        <f t="shared" si="0"/>
        <v xml:space="preserve"> </v>
      </c>
      <c r="J13" s="25"/>
    </row>
    <row r="14" spans="1:11" ht="30" x14ac:dyDescent="0.25">
      <c r="A14" s="14" t="s">
        <v>282</v>
      </c>
      <c r="B14" s="10" t="s">
        <v>114</v>
      </c>
      <c r="C14" s="12" t="s">
        <v>295</v>
      </c>
      <c r="D14" s="29" t="s">
        <v>72</v>
      </c>
      <c r="E14" s="10" t="s">
        <v>75</v>
      </c>
      <c r="F14" s="10" t="s">
        <v>75</v>
      </c>
      <c r="G14" s="10" t="s">
        <v>75</v>
      </c>
      <c r="H14" s="10" t="s">
        <v>19</v>
      </c>
      <c r="I14" s="47" t="s">
        <v>225</v>
      </c>
      <c r="J14" s="84" t="s">
        <v>19</v>
      </c>
      <c r="K14" s="82" t="s">
        <v>19</v>
      </c>
    </row>
    <row r="15" spans="1:11" ht="6" customHeight="1" x14ac:dyDescent="0.25">
      <c r="A15" s="16"/>
      <c r="B15" s="51"/>
      <c r="C15" s="13"/>
      <c r="D15" s="21"/>
      <c r="E15" s="51"/>
      <c r="F15" s="51"/>
      <c r="G15" s="51"/>
      <c r="H15" s="51"/>
      <c r="I15" s="47"/>
      <c r="J15" s="25"/>
    </row>
    <row r="16" spans="1:11" ht="30" x14ac:dyDescent="0.25">
      <c r="A16" s="14" t="s">
        <v>102</v>
      </c>
      <c r="B16" s="10" t="s">
        <v>25</v>
      </c>
      <c r="C16" s="15" t="s">
        <v>20</v>
      </c>
      <c r="D16" s="10">
        <v>3</v>
      </c>
      <c r="E16" s="10" t="s">
        <v>250</v>
      </c>
      <c r="F16" s="10" t="s">
        <v>101</v>
      </c>
      <c r="G16" s="10" t="s">
        <v>101</v>
      </c>
      <c r="H16" s="10" t="s">
        <v>19</v>
      </c>
      <c r="I16" s="47" t="str">
        <f t="shared" ref="I16" si="1">IF(H16=CHAR(88),3," ")</f>
        <v xml:space="preserve"> </v>
      </c>
      <c r="J16" s="48"/>
    </row>
    <row r="17" spans="1:11" x14ac:dyDescent="0.25">
      <c r="A17" s="10" t="s">
        <v>79</v>
      </c>
      <c r="B17" s="10" t="s">
        <v>26</v>
      </c>
      <c r="C17" s="15" t="s">
        <v>21</v>
      </c>
      <c r="D17" s="10">
        <v>2</v>
      </c>
      <c r="E17" s="10" t="s">
        <v>60</v>
      </c>
      <c r="F17" s="10" t="s">
        <v>101</v>
      </c>
      <c r="G17" s="10"/>
      <c r="H17" s="10" t="s">
        <v>19</v>
      </c>
      <c r="I17" s="47" t="str">
        <f t="shared" ref="I17" si="2">IF(H17=CHAR(88),2," ")</f>
        <v xml:space="preserve"> </v>
      </c>
      <c r="J17" s="48"/>
    </row>
    <row r="18" spans="1:11" x14ac:dyDescent="0.25">
      <c r="A18" s="10" t="s">
        <v>79</v>
      </c>
      <c r="B18" s="10" t="s">
        <v>104</v>
      </c>
      <c r="C18" s="15" t="s">
        <v>106</v>
      </c>
      <c r="D18" s="29" t="s">
        <v>105</v>
      </c>
      <c r="E18" s="10" t="s">
        <v>60</v>
      </c>
      <c r="F18" s="10" t="s">
        <v>60</v>
      </c>
      <c r="G18" s="10" t="s">
        <v>101</v>
      </c>
      <c r="H18" s="10" t="s">
        <v>19</v>
      </c>
      <c r="I18" s="47" t="str">
        <f>IF(H18=CHAR(88),1," ")</f>
        <v xml:space="preserve"> </v>
      </c>
      <c r="J18" s="48"/>
    </row>
    <row r="19" spans="1:11" x14ac:dyDescent="0.25">
      <c r="A19" s="10" t="s">
        <v>79</v>
      </c>
      <c r="B19" s="10" t="s">
        <v>40</v>
      </c>
      <c r="C19" s="15" t="s">
        <v>33</v>
      </c>
      <c r="D19" s="10">
        <v>2</v>
      </c>
      <c r="E19" s="10" t="s">
        <v>19</v>
      </c>
      <c r="F19" s="10" t="s">
        <v>19</v>
      </c>
      <c r="G19" s="10" t="s">
        <v>101</v>
      </c>
      <c r="H19" s="10" t="s">
        <v>19</v>
      </c>
      <c r="I19" s="47" t="str">
        <f>IF(H19=CHAR(88),2," ")</f>
        <v xml:space="preserve"> </v>
      </c>
      <c r="J19" s="48"/>
    </row>
    <row r="20" spans="1:11" x14ac:dyDescent="0.25">
      <c r="A20" s="10" t="s">
        <v>79</v>
      </c>
      <c r="B20" s="10" t="s">
        <v>65</v>
      </c>
      <c r="C20" s="35" t="s">
        <v>66</v>
      </c>
      <c r="D20" s="10">
        <v>2</v>
      </c>
      <c r="E20" s="10" t="s">
        <v>19</v>
      </c>
      <c r="F20" s="10" t="s">
        <v>101</v>
      </c>
      <c r="G20" s="10" t="s">
        <v>19</v>
      </c>
      <c r="H20" s="10" t="s">
        <v>19</v>
      </c>
      <c r="I20" s="47" t="str">
        <f>IF(H20=CHAR(88),2," ")</f>
        <v xml:space="preserve"> </v>
      </c>
      <c r="J20" s="25"/>
    </row>
    <row r="21" spans="1:11" ht="6" customHeight="1" x14ac:dyDescent="0.25">
      <c r="A21" s="51"/>
      <c r="B21" s="51"/>
      <c r="C21" s="34"/>
      <c r="D21" s="51"/>
      <c r="E21" s="51"/>
      <c r="F21" s="51"/>
      <c r="G21" s="51"/>
      <c r="H21" s="51"/>
      <c r="I21" s="52"/>
      <c r="J21" s="53"/>
    </row>
    <row r="22" spans="1:11" x14ac:dyDescent="0.25">
      <c r="A22" s="10" t="s">
        <v>111</v>
      </c>
      <c r="B22" s="10" t="s">
        <v>128</v>
      </c>
      <c r="C22" s="15" t="s">
        <v>252</v>
      </c>
      <c r="D22" s="10">
        <v>3</v>
      </c>
      <c r="E22" s="10" t="s">
        <v>250</v>
      </c>
      <c r="F22" s="10"/>
      <c r="G22" s="10"/>
      <c r="H22" s="10" t="s">
        <v>19</v>
      </c>
      <c r="I22" s="47" t="str">
        <f t="shared" ref="I22" si="3">IF(H22=CHAR(88),3," ")</f>
        <v xml:space="preserve"> </v>
      </c>
      <c r="J22" s="48"/>
    </row>
    <row r="23" spans="1:11" x14ac:dyDescent="0.25">
      <c r="A23" s="10" t="s">
        <v>111</v>
      </c>
      <c r="B23" s="10" t="s">
        <v>109</v>
      </c>
      <c r="C23" s="15" t="s">
        <v>110</v>
      </c>
      <c r="D23" s="10">
        <v>2</v>
      </c>
      <c r="E23" s="10" t="s">
        <v>101</v>
      </c>
      <c r="F23" s="10"/>
      <c r="G23" s="10" t="s">
        <v>101</v>
      </c>
      <c r="H23" s="10" t="s">
        <v>19</v>
      </c>
      <c r="I23" s="47" t="str">
        <f t="shared" ref="I23" si="4">IF(H23=CHAR(88),2," ")</f>
        <v xml:space="preserve"> </v>
      </c>
      <c r="J23" s="48"/>
    </row>
    <row r="24" spans="1:11" ht="45" x14ac:dyDescent="0.25">
      <c r="A24" s="10" t="s">
        <v>111</v>
      </c>
      <c r="B24" s="10" t="s">
        <v>129</v>
      </c>
      <c r="C24" s="24" t="s">
        <v>253</v>
      </c>
      <c r="D24" s="10">
        <v>3</v>
      </c>
      <c r="E24" s="10" t="s">
        <v>250</v>
      </c>
      <c r="F24" s="14"/>
      <c r="G24" s="10"/>
      <c r="H24" s="10" t="s">
        <v>19</v>
      </c>
      <c r="I24" s="47" t="str">
        <f>IF(H24=CHAR(88),3," ")</f>
        <v xml:space="preserve"> </v>
      </c>
      <c r="J24" s="25"/>
    </row>
    <row r="25" spans="1:11" ht="30" x14ac:dyDescent="0.25">
      <c r="A25" s="14" t="s">
        <v>102</v>
      </c>
      <c r="B25" s="10" t="s">
        <v>25</v>
      </c>
      <c r="C25" s="15" t="s">
        <v>20</v>
      </c>
      <c r="D25" s="10">
        <v>3</v>
      </c>
      <c r="E25" s="10" t="s">
        <v>250</v>
      </c>
      <c r="F25" s="10" t="s">
        <v>101</v>
      </c>
      <c r="G25" s="10" t="s">
        <v>101</v>
      </c>
      <c r="H25" s="10" t="s">
        <v>19</v>
      </c>
      <c r="I25" s="47" t="str">
        <f>IF(H25=CHAR(88),3," ")</f>
        <v xml:space="preserve"> </v>
      </c>
      <c r="J25" s="25"/>
    </row>
    <row r="26" spans="1:11" x14ac:dyDescent="0.25">
      <c r="A26" s="10" t="s">
        <v>111</v>
      </c>
      <c r="B26" s="10" t="s">
        <v>223</v>
      </c>
      <c r="C26" s="15" t="s">
        <v>130</v>
      </c>
      <c r="D26" s="10">
        <v>3</v>
      </c>
      <c r="E26" s="10"/>
      <c r="F26" s="10" t="s">
        <v>250</v>
      </c>
      <c r="G26" s="10"/>
      <c r="H26" s="10" t="s">
        <v>19</v>
      </c>
      <c r="I26" s="47" t="str">
        <f>IF(H26=CHAR(88),3," ")</f>
        <v xml:space="preserve"> </v>
      </c>
      <c r="J26" s="48"/>
      <c r="K26" s="83" t="s">
        <v>19</v>
      </c>
    </row>
    <row r="27" spans="1:11" ht="6" customHeight="1" x14ac:dyDescent="0.25">
      <c r="A27" s="51"/>
      <c r="B27" s="51"/>
      <c r="C27" s="4"/>
      <c r="D27" s="51"/>
      <c r="E27" s="51"/>
      <c r="F27" s="51"/>
      <c r="G27" s="51"/>
      <c r="H27" s="51"/>
      <c r="I27" s="47"/>
      <c r="J27" s="48"/>
    </row>
    <row r="28" spans="1:11" x14ac:dyDescent="0.25">
      <c r="A28" s="10" t="s">
        <v>80</v>
      </c>
      <c r="B28" s="10" t="s">
        <v>141</v>
      </c>
      <c r="C28" s="15" t="s">
        <v>36</v>
      </c>
      <c r="D28" s="10">
        <v>3</v>
      </c>
      <c r="E28" s="10" t="s">
        <v>60</v>
      </c>
      <c r="F28" s="10" t="s">
        <v>101</v>
      </c>
      <c r="G28" s="10"/>
      <c r="H28" s="10" t="s">
        <v>19</v>
      </c>
      <c r="I28" s="47" t="str">
        <f>IF(H28=CHAR(88),3," ")</f>
        <v xml:space="preserve"> </v>
      </c>
      <c r="J28" s="48"/>
    </row>
    <row r="29" spans="1:11" x14ac:dyDescent="0.25">
      <c r="A29" s="10" t="s">
        <v>80</v>
      </c>
      <c r="B29" s="10" t="s">
        <v>142</v>
      </c>
      <c r="C29" s="15" t="s">
        <v>143</v>
      </c>
      <c r="D29" s="29" t="s">
        <v>144</v>
      </c>
      <c r="E29" s="10" t="s">
        <v>101</v>
      </c>
      <c r="F29" s="10" t="s">
        <v>101</v>
      </c>
      <c r="G29" s="10" t="s">
        <v>19</v>
      </c>
      <c r="H29" s="10" t="s">
        <v>19</v>
      </c>
      <c r="I29" s="47" t="str">
        <f t="shared" ref="I29:I30" si="5">IF(H29=CHAR(88),3," ")</f>
        <v xml:space="preserve"> </v>
      </c>
      <c r="J29" s="48"/>
    </row>
    <row r="30" spans="1:11" x14ac:dyDescent="0.25">
      <c r="A30" s="10" t="s">
        <v>80</v>
      </c>
      <c r="B30" s="10" t="s">
        <v>145</v>
      </c>
      <c r="C30" s="15" t="s">
        <v>146</v>
      </c>
      <c r="D30" s="10">
        <v>3</v>
      </c>
      <c r="E30" s="10"/>
      <c r="F30" s="10" t="s">
        <v>60</v>
      </c>
      <c r="G30" s="10"/>
      <c r="H30" s="10" t="s">
        <v>19</v>
      </c>
      <c r="I30" s="47" t="str">
        <f t="shared" si="5"/>
        <v xml:space="preserve"> </v>
      </c>
      <c r="J30" s="48"/>
    </row>
    <row r="31" spans="1:11" x14ac:dyDescent="0.25">
      <c r="A31" s="10" t="s">
        <v>80</v>
      </c>
      <c r="B31" s="10" t="s">
        <v>147</v>
      </c>
      <c r="C31" s="15" t="s">
        <v>299</v>
      </c>
      <c r="D31" s="10">
        <v>1</v>
      </c>
      <c r="E31" s="10" t="s">
        <v>60</v>
      </c>
      <c r="F31" s="10" t="s">
        <v>60</v>
      </c>
      <c r="G31" s="10"/>
      <c r="H31" s="10" t="s">
        <v>19</v>
      </c>
      <c r="I31" s="47" t="str">
        <f>IF(H31=CHAR(88),1," ")</f>
        <v xml:space="preserve"> </v>
      </c>
      <c r="J31" s="48"/>
    </row>
    <row r="32" spans="1:11" ht="6" customHeight="1" x14ac:dyDescent="0.25">
      <c r="A32" s="51"/>
      <c r="B32" s="51"/>
      <c r="C32" s="4"/>
      <c r="D32" s="51"/>
      <c r="E32" s="51"/>
      <c r="F32" s="51"/>
      <c r="G32" s="51"/>
      <c r="H32" s="51"/>
      <c r="I32" s="52"/>
      <c r="J32" s="48"/>
    </row>
    <row r="33" spans="1:10" x14ac:dyDescent="0.25">
      <c r="A33" s="10" t="s">
        <v>81</v>
      </c>
      <c r="B33" s="10" t="s">
        <v>69</v>
      </c>
      <c r="C33" s="15" t="s">
        <v>70</v>
      </c>
      <c r="D33" s="10">
        <v>3</v>
      </c>
      <c r="E33" s="10" t="s">
        <v>19</v>
      </c>
      <c r="F33" s="10" t="s">
        <v>250</v>
      </c>
      <c r="G33" s="10" t="s">
        <v>19</v>
      </c>
      <c r="H33" s="10" t="s">
        <v>19</v>
      </c>
      <c r="I33" s="47" t="str">
        <f>IF(H33=CHAR(88),3," ")</f>
        <v xml:space="preserve"> </v>
      </c>
      <c r="J33" s="48"/>
    </row>
    <row r="34" spans="1:10" x14ac:dyDescent="0.25">
      <c r="A34" s="10" t="s">
        <v>81</v>
      </c>
      <c r="B34" s="10" t="s">
        <v>178</v>
      </c>
      <c r="C34" s="15" t="s">
        <v>292</v>
      </c>
      <c r="D34" s="10">
        <v>3</v>
      </c>
      <c r="E34" s="10" t="s">
        <v>250</v>
      </c>
      <c r="F34" s="10"/>
      <c r="G34" s="10" t="s">
        <v>101</v>
      </c>
      <c r="H34" s="10" t="s">
        <v>19</v>
      </c>
      <c r="I34" s="47" t="str">
        <f t="shared" ref="I34:I35" si="6">IF(H34=CHAR(88),3," ")</f>
        <v xml:space="preserve"> </v>
      </c>
      <c r="J34" s="48"/>
    </row>
    <row r="35" spans="1:10" x14ac:dyDescent="0.25">
      <c r="A35" s="10" t="s">
        <v>81</v>
      </c>
      <c r="B35" s="10" t="s">
        <v>47</v>
      </c>
      <c r="C35" s="15" t="s">
        <v>44</v>
      </c>
      <c r="D35" s="10">
        <v>3</v>
      </c>
      <c r="E35" s="10" t="s">
        <v>250</v>
      </c>
      <c r="F35" s="10" t="s">
        <v>19</v>
      </c>
      <c r="G35" s="10"/>
      <c r="H35" s="10" t="s">
        <v>19</v>
      </c>
      <c r="I35" s="47" t="str">
        <f t="shared" si="6"/>
        <v xml:space="preserve"> </v>
      </c>
      <c r="J35" s="48"/>
    </row>
    <row r="36" spans="1:10" x14ac:dyDescent="0.25">
      <c r="A36" s="10" t="s">
        <v>81</v>
      </c>
      <c r="B36" s="10" t="s">
        <v>251</v>
      </c>
      <c r="C36" s="15" t="s">
        <v>179</v>
      </c>
      <c r="D36" s="10">
        <v>1</v>
      </c>
      <c r="E36" s="14" t="s">
        <v>250</v>
      </c>
      <c r="F36" s="14" t="s">
        <v>250</v>
      </c>
      <c r="G36" s="10" t="s">
        <v>19</v>
      </c>
      <c r="H36" s="10" t="s">
        <v>19</v>
      </c>
      <c r="I36" s="47" t="str">
        <f>IF(H36=CHAR(88),1," ")</f>
        <v xml:space="preserve"> </v>
      </c>
      <c r="J36" s="48"/>
    </row>
    <row r="37" spans="1:10" x14ac:dyDescent="0.25">
      <c r="A37" s="51"/>
      <c r="B37" s="51"/>
      <c r="C37" s="34"/>
      <c r="D37" s="51"/>
      <c r="E37" s="51"/>
      <c r="F37" s="51"/>
      <c r="G37" s="51"/>
      <c r="H37" s="51"/>
      <c r="I37" s="52"/>
      <c r="J37" s="25"/>
    </row>
    <row r="38" spans="1:10" ht="15.75" x14ac:dyDescent="0.25">
      <c r="A38" s="60" t="s">
        <v>275</v>
      </c>
      <c r="B38" s="10"/>
      <c r="C38" s="90" t="s">
        <v>256</v>
      </c>
      <c r="D38" s="91"/>
      <c r="E38" s="91"/>
      <c r="F38" s="92"/>
      <c r="G38" s="10"/>
      <c r="H38" s="10"/>
      <c r="I38" s="52"/>
      <c r="J38" s="25"/>
    </row>
    <row r="39" spans="1:10" x14ac:dyDescent="0.25">
      <c r="A39" s="96" t="s">
        <v>276</v>
      </c>
      <c r="B39" s="97"/>
      <c r="C39" s="97"/>
      <c r="D39" s="97"/>
      <c r="E39" s="97"/>
      <c r="F39" s="97"/>
      <c r="G39" s="97"/>
      <c r="H39" s="98"/>
      <c r="I39" s="52"/>
      <c r="J39" s="25"/>
    </row>
    <row r="40" spans="1:10" ht="30" x14ac:dyDescent="0.25">
      <c r="A40" s="16" t="s">
        <v>271</v>
      </c>
      <c r="B40" s="51" t="s">
        <v>107</v>
      </c>
      <c r="C40" s="13" t="s">
        <v>108</v>
      </c>
      <c r="D40" s="51">
        <v>3</v>
      </c>
      <c r="E40" s="51" t="s">
        <v>101</v>
      </c>
      <c r="F40" s="51" t="s">
        <v>101</v>
      </c>
      <c r="G40" s="51" t="s">
        <v>19</v>
      </c>
      <c r="H40" s="10" t="s">
        <v>19</v>
      </c>
      <c r="I40" s="47" t="str">
        <f t="shared" si="0"/>
        <v xml:space="preserve"> </v>
      </c>
      <c r="J40" s="25"/>
    </row>
    <row r="41" spans="1:10" x14ac:dyDescent="0.25">
      <c r="A41" s="16" t="s">
        <v>266</v>
      </c>
      <c r="B41" s="57" t="s">
        <v>131</v>
      </c>
      <c r="C41" s="13" t="s">
        <v>301</v>
      </c>
      <c r="D41" s="51">
        <v>2</v>
      </c>
      <c r="E41" s="4" t="s">
        <v>19</v>
      </c>
      <c r="F41" s="51" t="s">
        <v>250</v>
      </c>
      <c r="G41" s="4"/>
      <c r="H41" s="10" t="s">
        <v>19</v>
      </c>
      <c r="I41" s="47" t="str">
        <f>IF(H41=CHAR(88),2," ")</f>
        <v xml:space="preserve"> </v>
      </c>
      <c r="J41" s="25"/>
    </row>
    <row r="42" spans="1:10" x14ac:dyDescent="0.25">
      <c r="A42" s="16" t="s">
        <v>266</v>
      </c>
      <c r="B42" s="50" t="s">
        <v>1</v>
      </c>
      <c r="C42" s="30" t="s">
        <v>2</v>
      </c>
      <c r="D42" s="50">
        <v>3</v>
      </c>
      <c r="E42" s="50" t="s">
        <v>101</v>
      </c>
      <c r="F42" s="50" t="s">
        <v>60</v>
      </c>
      <c r="G42" s="50"/>
      <c r="H42" s="10" t="s">
        <v>19</v>
      </c>
      <c r="I42" s="47" t="str">
        <f t="shared" si="0"/>
        <v xml:space="preserve"> </v>
      </c>
      <c r="J42" s="48"/>
    </row>
    <row r="43" spans="1:10" x14ac:dyDescent="0.25">
      <c r="A43" s="16" t="s">
        <v>266</v>
      </c>
      <c r="B43" s="50" t="s">
        <v>5</v>
      </c>
      <c r="C43" s="30" t="s">
        <v>7</v>
      </c>
      <c r="D43" s="50">
        <v>3</v>
      </c>
      <c r="E43" s="50" t="s">
        <v>19</v>
      </c>
      <c r="F43" s="50" t="s">
        <v>250</v>
      </c>
      <c r="G43" s="50"/>
      <c r="H43" s="10" t="s">
        <v>19</v>
      </c>
      <c r="I43" s="47" t="str">
        <f t="shared" si="0"/>
        <v xml:space="preserve"> </v>
      </c>
      <c r="J43" s="48"/>
    </row>
    <row r="44" spans="1:10" x14ac:dyDescent="0.25">
      <c r="A44" s="16" t="s">
        <v>266</v>
      </c>
      <c r="B44" s="50" t="s">
        <v>6</v>
      </c>
      <c r="C44" s="30" t="s">
        <v>8</v>
      </c>
      <c r="D44" s="50">
        <v>3</v>
      </c>
      <c r="E44" s="50"/>
      <c r="F44" s="50" t="s">
        <v>250</v>
      </c>
      <c r="G44" s="50"/>
      <c r="H44" s="10" t="s">
        <v>19</v>
      </c>
      <c r="I44" s="47" t="str">
        <f t="shared" si="0"/>
        <v xml:space="preserve"> </v>
      </c>
      <c r="J44" s="48"/>
    </row>
    <row r="45" spans="1:10" x14ac:dyDescent="0.25">
      <c r="A45" s="16" t="s">
        <v>266</v>
      </c>
      <c r="B45" s="50" t="s">
        <v>9</v>
      </c>
      <c r="C45" s="30" t="s">
        <v>14</v>
      </c>
      <c r="D45" s="50">
        <v>1</v>
      </c>
      <c r="E45" s="50"/>
      <c r="F45" s="50" t="s">
        <v>250</v>
      </c>
      <c r="G45" s="50"/>
      <c r="H45" s="10" t="s">
        <v>19</v>
      </c>
      <c r="I45" s="47" t="str">
        <f>IF(H45=CHAR(88),1," ")</f>
        <v xml:space="preserve"> </v>
      </c>
      <c r="J45" s="48"/>
    </row>
    <row r="46" spans="1:10" x14ac:dyDescent="0.25">
      <c r="A46" s="16" t="s">
        <v>266</v>
      </c>
      <c r="B46" s="50" t="s">
        <v>133</v>
      </c>
      <c r="C46" s="30" t="s">
        <v>132</v>
      </c>
      <c r="D46" s="50">
        <v>3</v>
      </c>
      <c r="E46" s="86" t="s">
        <v>117</v>
      </c>
      <c r="F46" s="86"/>
      <c r="G46" s="86"/>
      <c r="H46" s="10" t="s">
        <v>19</v>
      </c>
      <c r="I46" s="47" t="str">
        <f t="shared" si="0"/>
        <v xml:space="preserve"> </v>
      </c>
      <c r="J46" s="48" t="s">
        <v>19</v>
      </c>
    </row>
    <row r="47" spans="1:10" x14ac:dyDescent="0.25">
      <c r="A47" s="16" t="s">
        <v>266</v>
      </c>
      <c r="B47" s="50" t="s">
        <v>10</v>
      </c>
      <c r="C47" s="30" t="s">
        <v>15</v>
      </c>
      <c r="D47" s="50">
        <v>4</v>
      </c>
      <c r="E47" s="50"/>
      <c r="F47" s="50" t="s">
        <v>250</v>
      </c>
      <c r="G47" s="50"/>
      <c r="H47" s="10" t="s">
        <v>19</v>
      </c>
      <c r="I47" s="47" t="str">
        <f>IF(H47=CHAR(88),4," ")</f>
        <v xml:space="preserve"> </v>
      </c>
      <c r="J47" s="48" t="s">
        <v>19</v>
      </c>
    </row>
    <row r="48" spans="1:10" x14ac:dyDescent="0.25">
      <c r="A48" s="16" t="s">
        <v>266</v>
      </c>
      <c r="B48" s="50" t="s">
        <v>11</v>
      </c>
      <c r="C48" s="30" t="s">
        <v>16</v>
      </c>
      <c r="D48" s="50">
        <v>2</v>
      </c>
      <c r="E48" s="50"/>
      <c r="F48" s="50" t="s">
        <v>250</v>
      </c>
      <c r="G48" s="50"/>
      <c r="H48" s="10" t="s">
        <v>19</v>
      </c>
      <c r="I48" s="47" t="str">
        <f t="shared" ref="I48" si="7">IF(H48=CHAR(88),2," ")</f>
        <v xml:space="preserve"> </v>
      </c>
      <c r="J48" s="48"/>
    </row>
    <row r="49" spans="1:10" x14ac:dyDescent="0.25">
      <c r="A49" s="16" t="s">
        <v>266</v>
      </c>
      <c r="B49" s="50" t="s">
        <v>134</v>
      </c>
      <c r="C49" s="30" t="s">
        <v>135</v>
      </c>
      <c r="D49" s="50">
        <v>3</v>
      </c>
      <c r="E49" s="31" t="s">
        <v>250</v>
      </c>
      <c r="F49" s="31" t="s">
        <v>19</v>
      </c>
      <c r="G49" s="50"/>
      <c r="H49" s="10" t="s">
        <v>19</v>
      </c>
      <c r="I49" s="47" t="str">
        <f t="shared" si="0"/>
        <v xml:space="preserve"> </v>
      </c>
      <c r="J49" s="48"/>
    </row>
    <row r="50" spans="1:10" x14ac:dyDescent="0.25">
      <c r="A50" s="16" t="s">
        <v>266</v>
      </c>
      <c r="B50" s="50" t="s">
        <v>12</v>
      </c>
      <c r="C50" s="30" t="s">
        <v>17</v>
      </c>
      <c r="D50" s="50">
        <v>3</v>
      </c>
      <c r="E50" s="31"/>
      <c r="F50" s="31" t="s">
        <v>250</v>
      </c>
      <c r="G50" s="50"/>
      <c r="H50" s="10" t="s">
        <v>19</v>
      </c>
      <c r="I50" s="47" t="str">
        <f t="shared" si="0"/>
        <v xml:space="preserve"> </v>
      </c>
      <c r="J50" s="48"/>
    </row>
    <row r="51" spans="1:10" x14ac:dyDescent="0.25">
      <c r="A51" s="16" t="s">
        <v>266</v>
      </c>
      <c r="B51" s="50" t="s">
        <v>13</v>
      </c>
      <c r="C51" s="30" t="s">
        <v>18</v>
      </c>
      <c r="D51" s="50">
        <v>3</v>
      </c>
      <c r="E51" s="50"/>
      <c r="F51" s="50" t="s">
        <v>250</v>
      </c>
      <c r="G51" s="50"/>
      <c r="H51" s="10" t="s">
        <v>19</v>
      </c>
      <c r="I51" s="47" t="str">
        <f t="shared" si="0"/>
        <v xml:space="preserve"> </v>
      </c>
      <c r="J51" s="48"/>
    </row>
    <row r="52" spans="1:10" x14ac:dyDescent="0.25">
      <c r="A52" s="16" t="s">
        <v>273</v>
      </c>
      <c r="B52" s="80" t="s">
        <v>312</v>
      </c>
      <c r="C52" s="30" t="s">
        <v>313</v>
      </c>
      <c r="D52" s="80">
        <v>3</v>
      </c>
      <c r="E52" s="80" t="s">
        <v>101</v>
      </c>
      <c r="F52" s="80"/>
      <c r="G52" s="80"/>
      <c r="H52" s="10"/>
      <c r="I52" s="47" t="str">
        <f t="shared" si="0"/>
        <v xml:space="preserve"> </v>
      </c>
      <c r="J52" s="48"/>
    </row>
    <row r="53" spans="1:10" x14ac:dyDescent="0.25">
      <c r="A53" s="16" t="s">
        <v>273</v>
      </c>
      <c r="B53" s="80" t="s">
        <v>314</v>
      </c>
      <c r="C53" s="30" t="s">
        <v>242</v>
      </c>
      <c r="D53" s="80">
        <v>3</v>
      </c>
      <c r="E53" s="80"/>
      <c r="F53" s="80" t="s">
        <v>101</v>
      </c>
      <c r="G53" s="80"/>
      <c r="H53" s="10"/>
      <c r="I53" s="47" t="str">
        <f t="shared" si="0"/>
        <v xml:space="preserve"> </v>
      </c>
      <c r="J53" s="48"/>
    </row>
    <row r="54" spans="1:10" x14ac:dyDescent="0.25">
      <c r="A54" s="79" t="s">
        <v>273</v>
      </c>
      <c r="B54" s="80" t="s">
        <v>323</v>
      </c>
      <c r="C54" s="30" t="s">
        <v>324</v>
      </c>
      <c r="D54" s="80">
        <v>3</v>
      </c>
      <c r="E54" s="80" t="s">
        <v>60</v>
      </c>
      <c r="F54" s="80"/>
      <c r="G54" s="80"/>
      <c r="H54" s="10"/>
      <c r="I54" s="47" t="str">
        <f t="shared" si="0"/>
        <v xml:space="preserve"> </v>
      </c>
      <c r="J54" s="48"/>
    </row>
    <row r="55" spans="1:10" ht="45" x14ac:dyDescent="0.25">
      <c r="A55" s="16" t="s">
        <v>311</v>
      </c>
      <c r="B55" s="51" t="s">
        <v>109</v>
      </c>
      <c r="C55" s="4" t="s">
        <v>110</v>
      </c>
      <c r="D55" s="51">
        <v>2</v>
      </c>
      <c r="E55" s="51" t="s">
        <v>101</v>
      </c>
      <c r="F55" s="51"/>
      <c r="G55" s="51" t="s">
        <v>101</v>
      </c>
      <c r="H55" s="10" t="s">
        <v>19</v>
      </c>
      <c r="I55" s="47" t="str">
        <f t="shared" ref="I55" si="8">IF(H55=CHAR(88),2," ")</f>
        <v xml:space="preserve"> </v>
      </c>
      <c r="J55" s="48"/>
    </row>
    <row r="56" spans="1:10" x14ac:dyDescent="0.25">
      <c r="A56" s="16" t="s">
        <v>266</v>
      </c>
      <c r="B56" s="50" t="s">
        <v>24</v>
      </c>
      <c r="C56" s="30" t="s">
        <v>226</v>
      </c>
      <c r="D56" s="50">
        <v>3</v>
      </c>
      <c r="E56" s="50"/>
      <c r="F56" s="31" t="s">
        <v>19</v>
      </c>
      <c r="G56" s="50" t="s">
        <v>250</v>
      </c>
      <c r="H56" s="10" t="s">
        <v>19</v>
      </c>
      <c r="I56" s="47" t="str">
        <f t="shared" si="0"/>
        <v xml:space="preserve"> </v>
      </c>
      <c r="J56" s="48"/>
    </row>
    <row r="57" spans="1:10" x14ac:dyDescent="0.25">
      <c r="A57" s="50" t="s">
        <v>265</v>
      </c>
      <c r="B57" s="50" t="s">
        <v>0</v>
      </c>
      <c r="C57" s="30" t="s">
        <v>302</v>
      </c>
      <c r="D57" s="32">
        <v>2</v>
      </c>
      <c r="E57" s="50" t="s">
        <v>19</v>
      </c>
      <c r="F57" s="50" t="s">
        <v>250</v>
      </c>
      <c r="G57" s="50"/>
      <c r="H57" s="10" t="s">
        <v>19</v>
      </c>
      <c r="I57" s="47" t="str">
        <f t="shared" ref="I57" si="9">IF(H57=CHAR(88),2," ")</f>
        <v xml:space="preserve"> </v>
      </c>
      <c r="J57" s="48"/>
    </row>
    <row r="58" spans="1:10" x14ac:dyDescent="0.25">
      <c r="A58" s="51" t="s">
        <v>266</v>
      </c>
      <c r="B58" s="51" t="s">
        <v>26</v>
      </c>
      <c r="C58" s="4" t="s">
        <v>21</v>
      </c>
      <c r="D58" s="51">
        <v>2</v>
      </c>
      <c r="E58" s="51" t="s">
        <v>60</v>
      </c>
      <c r="F58" s="51" t="s">
        <v>101</v>
      </c>
      <c r="G58" s="51"/>
      <c r="H58" s="10" t="s">
        <v>19</v>
      </c>
      <c r="I58" s="47" t="str">
        <f t="shared" ref="I58" si="10">IF(H58=CHAR(88),2," ")</f>
        <v xml:space="preserve"> </v>
      </c>
      <c r="J58" s="48"/>
    </row>
    <row r="59" spans="1:10" x14ac:dyDescent="0.25">
      <c r="A59" s="58" t="s">
        <v>266</v>
      </c>
      <c r="B59" s="50" t="s">
        <v>27</v>
      </c>
      <c r="C59" s="30" t="s">
        <v>197</v>
      </c>
      <c r="D59" s="50">
        <v>3</v>
      </c>
      <c r="E59" s="50" t="s">
        <v>250</v>
      </c>
      <c r="F59" s="50"/>
      <c r="G59" s="50"/>
      <c r="H59" s="10" t="s">
        <v>19</v>
      </c>
      <c r="I59" s="47" t="str">
        <f t="shared" si="0"/>
        <v xml:space="preserve"> </v>
      </c>
      <c r="J59" s="48"/>
    </row>
    <row r="60" spans="1:10" x14ac:dyDescent="0.25">
      <c r="A60" s="58" t="s">
        <v>266</v>
      </c>
      <c r="B60" s="50" t="s">
        <v>136</v>
      </c>
      <c r="C60" s="30" t="s">
        <v>199</v>
      </c>
      <c r="D60" s="50">
        <v>4</v>
      </c>
      <c r="E60" s="50" t="s">
        <v>250</v>
      </c>
      <c r="F60" s="50"/>
      <c r="G60" s="50"/>
      <c r="H60" s="10" t="s">
        <v>19</v>
      </c>
      <c r="I60" s="47" t="str">
        <f>IF(H60=CHAR(88),4," ")</f>
        <v xml:space="preserve"> </v>
      </c>
      <c r="J60" s="48"/>
    </row>
    <row r="61" spans="1:10" x14ac:dyDescent="0.25">
      <c r="A61" s="59" t="s">
        <v>265</v>
      </c>
      <c r="B61" s="50" t="s">
        <v>112</v>
      </c>
      <c r="C61" s="30" t="s">
        <v>113</v>
      </c>
      <c r="D61" s="50">
        <v>3</v>
      </c>
      <c r="E61" s="50" t="s">
        <v>101</v>
      </c>
      <c r="F61" s="50" t="s">
        <v>19</v>
      </c>
      <c r="G61" s="50" t="s">
        <v>19</v>
      </c>
      <c r="H61" s="10" t="s">
        <v>19</v>
      </c>
      <c r="I61" s="47" t="str">
        <f t="shared" si="0"/>
        <v xml:space="preserve"> </v>
      </c>
      <c r="J61" s="48"/>
    </row>
    <row r="62" spans="1:10" x14ac:dyDescent="0.25">
      <c r="A62" s="58" t="s">
        <v>266</v>
      </c>
      <c r="B62" s="50" t="s">
        <v>28</v>
      </c>
      <c r="C62" s="30" t="s">
        <v>22</v>
      </c>
      <c r="D62" s="50">
        <v>3</v>
      </c>
      <c r="E62" s="50" t="s">
        <v>250</v>
      </c>
      <c r="F62" s="50"/>
      <c r="G62" s="50"/>
      <c r="H62" s="10" t="s">
        <v>19</v>
      </c>
      <c r="I62" s="47" t="str">
        <f t="shared" si="0"/>
        <v xml:space="preserve"> </v>
      </c>
      <c r="J62" s="48"/>
    </row>
    <row r="63" spans="1:10" x14ac:dyDescent="0.25">
      <c r="A63" s="58" t="s">
        <v>266</v>
      </c>
      <c r="B63" s="51" t="s">
        <v>137</v>
      </c>
      <c r="C63" s="4" t="s">
        <v>222</v>
      </c>
      <c r="D63" s="51">
        <v>3</v>
      </c>
      <c r="E63" s="51"/>
      <c r="F63" s="51" t="s">
        <v>250</v>
      </c>
      <c r="G63" s="51"/>
      <c r="H63" s="10" t="s">
        <v>19</v>
      </c>
      <c r="I63" s="47" t="str">
        <f t="shared" si="0"/>
        <v xml:space="preserve"> </v>
      </c>
      <c r="J63" s="48"/>
    </row>
    <row r="64" spans="1:10" ht="30" x14ac:dyDescent="0.25">
      <c r="A64" s="16" t="s">
        <v>103</v>
      </c>
      <c r="B64" s="16" t="s">
        <v>278</v>
      </c>
      <c r="C64" s="13" t="s">
        <v>224</v>
      </c>
      <c r="D64" s="56">
        <v>3</v>
      </c>
      <c r="E64" s="56"/>
      <c r="F64" s="56" t="s">
        <v>250</v>
      </c>
      <c r="G64" s="56"/>
      <c r="H64" s="10" t="s">
        <v>19</v>
      </c>
      <c r="I64" s="47" t="str">
        <f t="shared" si="0"/>
        <v xml:space="preserve"> </v>
      </c>
      <c r="J64" s="48"/>
    </row>
    <row r="65" spans="1:10" ht="30" x14ac:dyDescent="0.25">
      <c r="A65" s="59" t="s">
        <v>265</v>
      </c>
      <c r="B65" s="51" t="s">
        <v>115</v>
      </c>
      <c r="C65" s="13" t="s">
        <v>116</v>
      </c>
      <c r="D65" s="51">
        <v>3</v>
      </c>
      <c r="E65" s="87" t="s">
        <v>117</v>
      </c>
      <c r="F65" s="87"/>
      <c r="G65" s="87"/>
      <c r="H65" s="10" t="s">
        <v>19</v>
      </c>
      <c r="I65" s="47" t="str">
        <f t="shared" si="0"/>
        <v xml:space="preserve"> </v>
      </c>
      <c r="J65" s="48"/>
    </row>
    <row r="66" spans="1:10" ht="15" customHeight="1" x14ac:dyDescent="0.25">
      <c r="A66" s="58" t="s">
        <v>266</v>
      </c>
      <c r="B66" s="51" t="s">
        <v>195</v>
      </c>
      <c r="C66" s="17" t="s">
        <v>198</v>
      </c>
      <c r="D66" s="51">
        <v>3</v>
      </c>
      <c r="E66" s="51" t="s">
        <v>250</v>
      </c>
      <c r="F66" s="51"/>
      <c r="G66" s="51"/>
      <c r="H66" s="10" t="s">
        <v>19</v>
      </c>
      <c r="I66" s="47" t="str">
        <f t="shared" si="0"/>
        <v xml:space="preserve"> </v>
      </c>
      <c r="J66" s="48"/>
    </row>
    <row r="67" spans="1:10" ht="15" customHeight="1" x14ac:dyDescent="0.25">
      <c r="A67" s="58" t="s">
        <v>266</v>
      </c>
      <c r="B67" s="50" t="s">
        <v>29</v>
      </c>
      <c r="C67" s="18" t="s">
        <v>227</v>
      </c>
      <c r="D67" s="50">
        <v>3</v>
      </c>
      <c r="E67" s="87" t="s">
        <v>117</v>
      </c>
      <c r="F67" s="87"/>
      <c r="G67" s="87"/>
      <c r="H67" s="10" t="s">
        <v>19</v>
      </c>
      <c r="I67" s="47" t="str">
        <f t="shared" si="0"/>
        <v xml:space="preserve"> </v>
      </c>
      <c r="J67" s="48"/>
    </row>
    <row r="68" spans="1:10" ht="15" customHeight="1" x14ac:dyDescent="0.25">
      <c r="A68" s="58" t="s">
        <v>266</v>
      </c>
      <c r="B68" s="59" t="s">
        <v>193</v>
      </c>
      <c r="C68" s="18" t="s">
        <v>194</v>
      </c>
      <c r="D68" s="59">
        <v>2</v>
      </c>
      <c r="E68" s="58"/>
      <c r="F68" s="58" t="s">
        <v>250</v>
      </c>
      <c r="G68" s="58"/>
      <c r="H68" s="10"/>
      <c r="I68" s="47" t="str">
        <f>IF(H68=CHAR(88),2," ")</f>
        <v xml:space="preserve"> </v>
      </c>
      <c r="J68" s="48"/>
    </row>
    <row r="69" spans="1:10" ht="15" customHeight="1" x14ac:dyDescent="0.25">
      <c r="A69" s="59" t="s">
        <v>265</v>
      </c>
      <c r="B69" s="50" t="s">
        <v>30</v>
      </c>
      <c r="C69" s="30" t="s">
        <v>31</v>
      </c>
      <c r="D69" s="33" t="s">
        <v>23</v>
      </c>
      <c r="E69" s="50" t="s">
        <v>118</v>
      </c>
      <c r="F69" s="50" t="s">
        <v>118</v>
      </c>
      <c r="G69" s="50" t="s">
        <v>118</v>
      </c>
      <c r="H69" s="10" t="s">
        <v>19</v>
      </c>
      <c r="I69" s="47" t="s">
        <v>225</v>
      </c>
      <c r="J69" s="48"/>
    </row>
    <row r="70" spans="1:10" x14ac:dyDescent="0.25">
      <c r="A70" s="58" t="s">
        <v>266</v>
      </c>
      <c r="B70" s="51" t="s">
        <v>104</v>
      </c>
      <c r="C70" s="4" t="s">
        <v>106</v>
      </c>
      <c r="D70" s="21" t="s">
        <v>105</v>
      </c>
      <c r="E70" s="51" t="s">
        <v>60</v>
      </c>
      <c r="F70" s="51" t="s">
        <v>60</v>
      </c>
      <c r="G70" s="51" t="s">
        <v>101</v>
      </c>
      <c r="H70" s="10" t="s">
        <v>19</v>
      </c>
      <c r="I70" s="47" t="str">
        <f>IF(H70=CHAR(88),1," ")</f>
        <v xml:space="preserve"> </v>
      </c>
      <c r="J70" s="48"/>
    </row>
    <row r="71" spans="1:10" x14ac:dyDescent="0.25">
      <c r="A71" s="58" t="s">
        <v>266</v>
      </c>
      <c r="B71" s="50" t="s">
        <v>86</v>
      </c>
      <c r="C71" s="30" t="s">
        <v>196</v>
      </c>
      <c r="D71" s="32">
        <v>4</v>
      </c>
      <c r="E71" s="50" t="s">
        <v>250</v>
      </c>
      <c r="F71" s="50"/>
      <c r="G71" s="50"/>
      <c r="H71" s="10" t="s">
        <v>19</v>
      </c>
      <c r="I71" s="47" t="str">
        <f>IF(H71=CHAR(88),4," ")</f>
        <v xml:space="preserve"> </v>
      </c>
      <c r="J71" s="48"/>
    </row>
    <row r="72" spans="1:10" x14ac:dyDescent="0.25">
      <c r="A72" s="58" t="s">
        <v>266</v>
      </c>
      <c r="B72" s="50" t="s">
        <v>138</v>
      </c>
      <c r="C72" s="30" t="s">
        <v>210</v>
      </c>
      <c r="D72" s="32">
        <v>3</v>
      </c>
      <c r="E72" s="50" t="s">
        <v>250</v>
      </c>
      <c r="F72" s="50"/>
      <c r="G72" s="50"/>
      <c r="H72" s="10" t="s">
        <v>19</v>
      </c>
      <c r="I72" s="47" t="str">
        <f t="shared" si="0"/>
        <v xml:space="preserve"> </v>
      </c>
      <c r="J72" s="48"/>
    </row>
    <row r="73" spans="1:10" x14ac:dyDescent="0.25">
      <c r="A73" s="59" t="s">
        <v>264</v>
      </c>
      <c r="B73" s="50" t="s">
        <v>76</v>
      </c>
      <c r="C73" s="5" t="s">
        <v>283</v>
      </c>
      <c r="D73" s="51">
        <v>2</v>
      </c>
      <c r="E73" s="51" t="s">
        <v>60</v>
      </c>
      <c r="F73" s="16" t="s">
        <v>19</v>
      </c>
      <c r="G73" s="51" t="s">
        <v>19</v>
      </c>
      <c r="H73" s="10" t="s">
        <v>19</v>
      </c>
      <c r="I73" s="47" t="str">
        <f t="shared" ref="I73:I75" si="11">IF(H73=CHAR(88),2," ")</f>
        <v xml:space="preserve"> </v>
      </c>
      <c r="J73" s="48"/>
    </row>
    <row r="74" spans="1:10" x14ac:dyDescent="0.25">
      <c r="A74" s="59" t="s">
        <v>264</v>
      </c>
      <c r="B74" s="50" t="s">
        <v>119</v>
      </c>
      <c r="C74" s="4" t="s">
        <v>120</v>
      </c>
      <c r="D74" s="51">
        <v>2</v>
      </c>
      <c r="E74" s="51" t="s">
        <v>250</v>
      </c>
      <c r="F74" s="16"/>
      <c r="G74" s="51"/>
      <c r="H74" s="10" t="s">
        <v>19</v>
      </c>
      <c r="I74" s="47" t="str">
        <f t="shared" si="11"/>
        <v xml:space="preserve"> </v>
      </c>
      <c r="J74" s="48"/>
    </row>
    <row r="75" spans="1:10" x14ac:dyDescent="0.25">
      <c r="A75" s="59" t="s">
        <v>265</v>
      </c>
      <c r="B75" s="50" t="s">
        <v>32</v>
      </c>
      <c r="C75" s="4" t="s">
        <v>121</v>
      </c>
      <c r="D75" s="51">
        <v>2</v>
      </c>
      <c r="E75" s="51" t="s">
        <v>60</v>
      </c>
      <c r="F75" s="51" t="s">
        <v>101</v>
      </c>
      <c r="G75" s="51"/>
      <c r="H75" s="10" t="s">
        <v>19</v>
      </c>
      <c r="I75" s="47" t="str">
        <f t="shared" si="11"/>
        <v xml:space="preserve"> </v>
      </c>
      <c r="J75" s="48"/>
    </row>
    <row r="76" spans="1:10" x14ac:dyDescent="0.25">
      <c r="A76" s="59" t="s">
        <v>264</v>
      </c>
      <c r="B76" s="50" t="s">
        <v>62</v>
      </c>
      <c r="C76" s="34" t="s">
        <v>63</v>
      </c>
      <c r="D76" s="51">
        <v>3</v>
      </c>
      <c r="E76" s="51" t="s">
        <v>101</v>
      </c>
      <c r="F76" s="51" t="s">
        <v>60</v>
      </c>
      <c r="G76" s="51"/>
      <c r="H76" s="10" t="s">
        <v>19</v>
      </c>
      <c r="I76" s="47" t="str">
        <f t="shared" si="0"/>
        <v xml:space="preserve"> </v>
      </c>
      <c r="J76" s="48"/>
    </row>
    <row r="77" spans="1:10" ht="30" x14ac:dyDescent="0.25">
      <c r="A77" s="16" t="s">
        <v>267</v>
      </c>
      <c r="B77" s="56" t="s">
        <v>40</v>
      </c>
      <c r="C77" s="4" t="s">
        <v>33</v>
      </c>
      <c r="D77" s="56">
        <v>2</v>
      </c>
      <c r="E77" s="56" t="s">
        <v>19</v>
      </c>
      <c r="F77" s="56" t="s">
        <v>19</v>
      </c>
      <c r="G77" s="56" t="s">
        <v>101</v>
      </c>
      <c r="H77" s="10" t="s">
        <v>19</v>
      </c>
      <c r="I77" s="47" t="str">
        <f>IF(H77=CHAR(88),2," ")</f>
        <v xml:space="preserve"> </v>
      </c>
      <c r="J77" s="48"/>
    </row>
    <row r="78" spans="1:10" ht="30" x14ac:dyDescent="0.25">
      <c r="A78" s="16" t="s">
        <v>267</v>
      </c>
      <c r="B78" s="56" t="s">
        <v>65</v>
      </c>
      <c r="C78" s="34" t="s">
        <v>66</v>
      </c>
      <c r="D78" s="56">
        <v>2</v>
      </c>
      <c r="E78" s="56" t="s">
        <v>19</v>
      </c>
      <c r="F78" s="56" t="s">
        <v>101</v>
      </c>
      <c r="G78" s="56" t="s">
        <v>19</v>
      </c>
      <c r="H78" s="10" t="s">
        <v>19</v>
      </c>
      <c r="I78" s="47" t="str">
        <f>IF(H78=CHAR(88),2," ")</f>
        <v xml:space="preserve"> </v>
      </c>
      <c r="J78" s="25"/>
    </row>
    <row r="79" spans="1:10" x14ac:dyDescent="0.25">
      <c r="A79" s="59" t="s">
        <v>264</v>
      </c>
      <c r="B79" s="50" t="s">
        <v>67</v>
      </c>
      <c r="C79" s="34" t="s">
        <v>191</v>
      </c>
      <c r="D79" s="51">
        <v>2</v>
      </c>
      <c r="E79" s="51" t="s">
        <v>19</v>
      </c>
      <c r="F79" s="51" t="s">
        <v>101</v>
      </c>
      <c r="G79" s="51"/>
      <c r="H79" s="10" t="s">
        <v>19</v>
      </c>
      <c r="I79" s="47" t="str">
        <f>IF(H79=CHAR(88),2," ")</f>
        <v xml:space="preserve"> </v>
      </c>
      <c r="J79" s="48"/>
    </row>
    <row r="80" spans="1:10" x14ac:dyDescent="0.25">
      <c r="A80" s="59" t="s">
        <v>264</v>
      </c>
      <c r="B80" s="50" t="s">
        <v>122</v>
      </c>
      <c r="C80" s="34" t="s">
        <v>192</v>
      </c>
      <c r="D80" s="51">
        <v>2</v>
      </c>
      <c r="E80" s="51"/>
      <c r="F80" s="51"/>
      <c r="G80" s="51" t="s">
        <v>101</v>
      </c>
      <c r="H80" s="10" t="s">
        <v>19</v>
      </c>
      <c r="I80" s="47" t="str">
        <f>IF(H80=CHAR(88),2," ")</f>
        <v xml:space="preserve"> </v>
      </c>
      <c r="J80" s="48"/>
    </row>
    <row r="81" spans="1:10" x14ac:dyDescent="0.25">
      <c r="A81" s="59" t="s">
        <v>264</v>
      </c>
      <c r="B81" s="55" t="s">
        <v>257</v>
      </c>
      <c r="C81" s="34" t="s">
        <v>258</v>
      </c>
      <c r="D81" s="56">
        <v>3</v>
      </c>
      <c r="E81" s="87" t="s">
        <v>117</v>
      </c>
      <c r="F81" s="87"/>
      <c r="G81" s="87"/>
      <c r="H81" s="10"/>
      <c r="I81" s="47" t="str">
        <f>IF(H81=CHAR(88),3," ")</f>
        <v xml:space="preserve"> </v>
      </c>
      <c r="J81" s="48"/>
    </row>
    <row r="82" spans="1:10" ht="30" x14ac:dyDescent="0.25">
      <c r="A82" s="59" t="s">
        <v>264</v>
      </c>
      <c r="B82" s="50" t="s">
        <v>64</v>
      </c>
      <c r="C82" s="3" t="s">
        <v>228</v>
      </c>
      <c r="D82" s="51">
        <v>2</v>
      </c>
      <c r="E82" s="51"/>
      <c r="F82" s="51" t="s">
        <v>250</v>
      </c>
      <c r="G82" s="51"/>
      <c r="H82" s="10" t="s">
        <v>19</v>
      </c>
      <c r="I82" s="47" t="str">
        <f t="shared" ref="I82" si="12">IF(H82=CHAR(88),2," ")</f>
        <v xml:space="preserve"> </v>
      </c>
      <c r="J82" s="48"/>
    </row>
    <row r="83" spans="1:10" ht="30" x14ac:dyDescent="0.25">
      <c r="A83" s="59" t="s">
        <v>264</v>
      </c>
      <c r="B83" s="50" t="s">
        <v>123</v>
      </c>
      <c r="C83" s="3" t="s">
        <v>229</v>
      </c>
      <c r="D83" s="51">
        <v>3</v>
      </c>
      <c r="E83" s="51" t="s">
        <v>19</v>
      </c>
      <c r="F83" s="51" t="s">
        <v>19</v>
      </c>
      <c r="G83" s="51" t="s">
        <v>101</v>
      </c>
      <c r="H83" s="10" t="s">
        <v>19</v>
      </c>
      <c r="I83" s="47" t="str">
        <f>IF(H83=CHAR(88),3," ")</f>
        <v xml:space="preserve"> </v>
      </c>
      <c r="J83" s="48"/>
    </row>
    <row r="84" spans="1:10" ht="15" customHeight="1" x14ac:dyDescent="0.25">
      <c r="A84" s="50" t="s">
        <v>266</v>
      </c>
      <c r="B84" s="50" t="s">
        <v>41</v>
      </c>
      <c r="C84" s="4" t="s">
        <v>34</v>
      </c>
      <c r="D84" s="51">
        <v>4</v>
      </c>
      <c r="E84" s="51" t="s">
        <v>250</v>
      </c>
      <c r="F84" s="51" t="s">
        <v>250</v>
      </c>
      <c r="G84" s="51"/>
      <c r="H84" s="10" t="s">
        <v>19</v>
      </c>
      <c r="I84" s="47" t="str">
        <f>IF(H84=CHAR(88),4," ")</f>
        <v xml:space="preserve"> </v>
      </c>
      <c r="J84" s="48"/>
    </row>
    <row r="85" spans="1:10" x14ac:dyDescent="0.25">
      <c r="A85" s="50" t="s">
        <v>266</v>
      </c>
      <c r="B85" s="50" t="s">
        <v>139</v>
      </c>
      <c r="C85" s="4" t="s">
        <v>35</v>
      </c>
      <c r="D85" s="51">
        <v>3</v>
      </c>
      <c r="E85" s="51" t="s">
        <v>250</v>
      </c>
      <c r="F85" s="51" t="s">
        <v>250</v>
      </c>
      <c r="G85" s="51"/>
      <c r="H85" s="10" t="s">
        <v>19</v>
      </c>
      <c r="I85" s="47" t="str">
        <f t="shared" ref="I85:I90" si="13">IF(H85=CHAR(88),3," ")</f>
        <v xml:space="preserve"> </v>
      </c>
      <c r="J85" s="48"/>
    </row>
    <row r="86" spans="1:10" x14ac:dyDescent="0.25">
      <c r="A86" s="80" t="s">
        <v>273</v>
      </c>
      <c r="B86" s="80" t="s">
        <v>321</v>
      </c>
      <c r="C86" s="4" t="s">
        <v>322</v>
      </c>
      <c r="D86" s="79">
        <v>3</v>
      </c>
      <c r="E86" s="79" t="s">
        <v>101</v>
      </c>
      <c r="F86" s="79"/>
      <c r="G86" s="79"/>
      <c r="H86" s="10"/>
      <c r="I86" s="47" t="str">
        <f t="shared" si="13"/>
        <v xml:space="preserve"> </v>
      </c>
      <c r="J86" s="48"/>
    </row>
    <row r="87" spans="1:10" ht="30" x14ac:dyDescent="0.25">
      <c r="A87" s="16" t="s">
        <v>272</v>
      </c>
      <c r="B87" s="56" t="s">
        <v>141</v>
      </c>
      <c r="C87" s="4" t="s">
        <v>36</v>
      </c>
      <c r="D87" s="56">
        <v>3</v>
      </c>
      <c r="E87" s="56" t="s">
        <v>60</v>
      </c>
      <c r="F87" s="56" t="s">
        <v>101</v>
      </c>
      <c r="G87" s="56"/>
      <c r="H87" s="10" t="s">
        <v>19</v>
      </c>
      <c r="I87" s="52" t="str">
        <f t="shared" si="13"/>
        <v xml:space="preserve"> </v>
      </c>
      <c r="J87" s="53"/>
    </row>
    <row r="88" spans="1:10" x14ac:dyDescent="0.25">
      <c r="A88" s="51" t="s">
        <v>269</v>
      </c>
      <c r="B88" s="51" t="s">
        <v>148</v>
      </c>
      <c r="C88" s="4" t="s">
        <v>149</v>
      </c>
      <c r="D88" s="51">
        <v>3</v>
      </c>
      <c r="E88" s="51" t="s">
        <v>60</v>
      </c>
      <c r="F88" s="51" t="s">
        <v>101</v>
      </c>
      <c r="G88" s="51"/>
      <c r="H88" s="10" t="s">
        <v>19</v>
      </c>
      <c r="I88" s="47" t="str">
        <f t="shared" si="13"/>
        <v xml:space="preserve"> </v>
      </c>
      <c r="J88" s="48"/>
    </row>
    <row r="89" spans="1:10" x14ac:dyDescent="0.25">
      <c r="A89" s="58" t="s">
        <v>269</v>
      </c>
      <c r="B89" s="51" t="s">
        <v>150</v>
      </c>
      <c r="C89" s="4" t="s">
        <v>151</v>
      </c>
      <c r="D89" s="51">
        <v>3</v>
      </c>
      <c r="E89" s="51" t="s">
        <v>60</v>
      </c>
      <c r="F89" s="51" t="s">
        <v>101</v>
      </c>
      <c r="G89" s="51"/>
      <c r="H89" s="10" t="s">
        <v>19</v>
      </c>
      <c r="I89" s="47" t="str">
        <f t="shared" si="13"/>
        <v xml:space="preserve"> </v>
      </c>
      <c r="J89" s="48"/>
    </row>
    <row r="90" spans="1:10" x14ac:dyDescent="0.25">
      <c r="A90" s="58" t="s">
        <v>269</v>
      </c>
      <c r="B90" s="51" t="s">
        <v>152</v>
      </c>
      <c r="C90" s="4" t="s">
        <v>153</v>
      </c>
      <c r="D90" s="51">
        <v>3</v>
      </c>
      <c r="E90" s="51" t="s">
        <v>60</v>
      </c>
      <c r="F90" s="51" t="s">
        <v>101</v>
      </c>
      <c r="G90" s="51"/>
      <c r="H90" s="10" t="s">
        <v>19</v>
      </c>
      <c r="I90" s="47" t="str">
        <f t="shared" si="13"/>
        <v xml:space="preserve"> </v>
      </c>
      <c r="J90" s="48"/>
    </row>
    <row r="91" spans="1:10" x14ac:dyDescent="0.25">
      <c r="A91" s="58" t="s">
        <v>269</v>
      </c>
      <c r="B91" s="50" t="s">
        <v>154</v>
      </c>
      <c r="C91" s="4" t="s">
        <v>155</v>
      </c>
      <c r="D91" s="51">
        <v>3</v>
      </c>
      <c r="E91" s="51" t="s">
        <v>250</v>
      </c>
      <c r="F91" s="51" t="s">
        <v>19</v>
      </c>
      <c r="G91" s="51"/>
      <c r="H91" s="10" t="s">
        <v>19</v>
      </c>
      <c r="I91" s="47" t="str">
        <f t="shared" ref="I91:I92" si="14">IF(H91=CHAR(88),3," ")</f>
        <v xml:space="preserve"> </v>
      </c>
      <c r="J91" s="48"/>
    </row>
    <row r="92" spans="1:10" x14ac:dyDescent="0.25">
      <c r="A92" s="58" t="s">
        <v>269</v>
      </c>
      <c r="B92" s="50" t="s">
        <v>156</v>
      </c>
      <c r="C92" s="4" t="s">
        <v>157</v>
      </c>
      <c r="D92" s="51">
        <v>3</v>
      </c>
      <c r="E92" s="51" t="s">
        <v>101</v>
      </c>
      <c r="F92" s="51" t="s">
        <v>101</v>
      </c>
      <c r="G92" s="51"/>
      <c r="H92" s="10" t="s">
        <v>19</v>
      </c>
      <c r="I92" s="47" t="str">
        <f t="shared" si="14"/>
        <v xml:space="preserve"> </v>
      </c>
      <c r="J92" s="48"/>
    </row>
    <row r="93" spans="1:10" x14ac:dyDescent="0.25">
      <c r="A93" s="58" t="s">
        <v>269</v>
      </c>
      <c r="B93" s="50" t="s">
        <v>158</v>
      </c>
      <c r="C93" s="4" t="s">
        <v>37</v>
      </c>
      <c r="D93" s="51">
        <v>3</v>
      </c>
      <c r="E93" s="87" t="s">
        <v>117</v>
      </c>
      <c r="F93" s="87"/>
      <c r="G93" s="87"/>
      <c r="H93" s="10" t="s">
        <v>19</v>
      </c>
      <c r="I93" s="47" t="str">
        <f>IF(H93=CHAR(88),3," ")</f>
        <v xml:space="preserve"> </v>
      </c>
      <c r="J93" s="48"/>
    </row>
    <row r="94" spans="1:10" x14ac:dyDescent="0.25">
      <c r="A94" s="58" t="s">
        <v>269</v>
      </c>
      <c r="B94" s="50" t="s">
        <v>159</v>
      </c>
      <c r="C94" s="4" t="s">
        <v>160</v>
      </c>
      <c r="D94" s="51">
        <v>3</v>
      </c>
      <c r="E94" s="51"/>
      <c r="F94" s="51" t="s">
        <v>101</v>
      </c>
      <c r="G94" s="51"/>
      <c r="H94" s="10" t="s">
        <v>19</v>
      </c>
      <c r="I94" s="47" t="str">
        <f>IF(H94=CHAR(88),3," ")</f>
        <v xml:space="preserve"> </v>
      </c>
      <c r="J94" s="48"/>
    </row>
    <row r="95" spans="1:10" x14ac:dyDescent="0.25">
      <c r="A95" s="58" t="s">
        <v>269</v>
      </c>
      <c r="B95" s="50" t="s">
        <v>161</v>
      </c>
      <c r="C95" s="4" t="s">
        <v>38</v>
      </c>
      <c r="D95" s="51">
        <v>3</v>
      </c>
      <c r="E95" s="51" t="s">
        <v>101</v>
      </c>
      <c r="F95" s="51" t="s">
        <v>19</v>
      </c>
      <c r="G95" s="51"/>
      <c r="H95" s="10" t="s">
        <v>19</v>
      </c>
      <c r="I95" s="47" t="str">
        <f>IF(H95=CHAR(88),3," ")</f>
        <v xml:space="preserve"> </v>
      </c>
      <c r="J95" s="48"/>
    </row>
    <row r="96" spans="1:10" x14ac:dyDescent="0.25">
      <c r="A96" s="58" t="s">
        <v>269</v>
      </c>
      <c r="B96" s="50" t="s">
        <v>162</v>
      </c>
      <c r="C96" s="4" t="s">
        <v>39</v>
      </c>
      <c r="D96" s="21" t="s">
        <v>68</v>
      </c>
      <c r="E96" s="51" t="s">
        <v>118</v>
      </c>
      <c r="F96" s="51" t="s">
        <v>118</v>
      </c>
      <c r="G96" s="51" t="s">
        <v>118</v>
      </c>
      <c r="H96" s="10" t="s">
        <v>19</v>
      </c>
      <c r="I96" s="47" t="s">
        <v>225</v>
      </c>
      <c r="J96" s="48"/>
    </row>
    <row r="97" spans="1:10" x14ac:dyDescent="0.25">
      <c r="A97" s="58" t="s">
        <v>269</v>
      </c>
      <c r="B97" s="50" t="s">
        <v>163</v>
      </c>
      <c r="C97" s="4" t="s">
        <v>90</v>
      </c>
      <c r="D97" s="23">
        <v>3</v>
      </c>
      <c r="E97" s="4" t="s">
        <v>250</v>
      </c>
      <c r="F97" s="51" t="s">
        <v>101</v>
      </c>
      <c r="G97" s="4"/>
      <c r="H97" s="10" t="s">
        <v>19</v>
      </c>
      <c r="I97" s="47" t="str">
        <f>IF(H97=CHAR(88),3," ")</f>
        <v xml:space="preserve"> </v>
      </c>
      <c r="J97" s="48"/>
    </row>
    <row r="98" spans="1:10" x14ac:dyDescent="0.25">
      <c r="A98" s="58" t="s">
        <v>269</v>
      </c>
      <c r="B98" s="50" t="s">
        <v>164</v>
      </c>
      <c r="C98" s="4" t="s">
        <v>165</v>
      </c>
      <c r="D98" s="23">
        <v>3</v>
      </c>
      <c r="E98" s="4"/>
      <c r="F98" s="51" t="s">
        <v>101</v>
      </c>
      <c r="G98" s="4"/>
      <c r="H98" s="10" t="s">
        <v>19</v>
      </c>
      <c r="I98" s="47" t="s">
        <v>225</v>
      </c>
      <c r="J98" s="48"/>
    </row>
    <row r="99" spans="1:10" x14ac:dyDescent="0.25">
      <c r="A99" s="58" t="s">
        <v>269</v>
      </c>
      <c r="B99" s="51" t="s">
        <v>166</v>
      </c>
      <c r="C99" s="4" t="s">
        <v>167</v>
      </c>
      <c r="D99" s="51">
        <v>5</v>
      </c>
      <c r="E99" s="87" t="s">
        <v>117</v>
      </c>
      <c r="F99" s="87"/>
      <c r="G99" s="87"/>
      <c r="H99" s="10" t="s">
        <v>19</v>
      </c>
      <c r="I99" s="47" t="str">
        <f>IF(H99=CHAR(88),5," ")</f>
        <v xml:space="preserve"> </v>
      </c>
      <c r="J99" s="48"/>
    </row>
    <row r="100" spans="1:10" x14ac:dyDescent="0.25">
      <c r="A100" s="58" t="s">
        <v>269</v>
      </c>
      <c r="B100" s="51" t="s">
        <v>168</v>
      </c>
      <c r="C100" s="4" t="s">
        <v>169</v>
      </c>
      <c r="D100" s="51">
        <v>3</v>
      </c>
      <c r="E100" s="87" t="s">
        <v>117</v>
      </c>
      <c r="F100" s="87"/>
      <c r="G100" s="87"/>
      <c r="H100" s="10" t="s">
        <v>19</v>
      </c>
      <c r="I100" s="47" t="str">
        <f>IF(H100=CHAR(88),3," ")</f>
        <v xml:space="preserve"> </v>
      </c>
      <c r="J100" s="48"/>
    </row>
    <row r="101" spans="1:10" x14ac:dyDescent="0.25">
      <c r="A101" s="58" t="s">
        <v>269</v>
      </c>
      <c r="B101" s="51" t="s">
        <v>170</v>
      </c>
      <c r="C101" s="4" t="s">
        <v>171</v>
      </c>
      <c r="D101" s="21" t="s">
        <v>144</v>
      </c>
      <c r="E101" s="51" t="s">
        <v>101</v>
      </c>
      <c r="F101" s="51" t="s">
        <v>19</v>
      </c>
      <c r="G101" s="51"/>
      <c r="H101" s="10" t="s">
        <v>19</v>
      </c>
      <c r="I101" s="47" t="str">
        <f>IF(H101=CHAR(88),3," ")</f>
        <v xml:space="preserve"> </v>
      </c>
      <c r="J101" s="48"/>
    </row>
    <row r="102" spans="1:10" ht="30" x14ac:dyDescent="0.25">
      <c r="A102" s="16" t="s">
        <v>272</v>
      </c>
      <c r="B102" s="56" t="s">
        <v>145</v>
      </c>
      <c r="C102" s="4" t="s">
        <v>146</v>
      </c>
      <c r="D102" s="56">
        <v>3</v>
      </c>
      <c r="E102" s="56"/>
      <c r="F102" s="56" t="s">
        <v>60</v>
      </c>
      <c r="G102" s="56"/>
      <c r="H102" s="10" t="s">
        <v>19</v>
      </c>
      <c r="I102" s="52" t="str">
        <f t="shared" ref="I102" si="15">IF(H102=CHAR(88),3," ")</f>
        <v xml:space="preserve"> </v>
      </c>
      <c r="J102" s="53"/>
    </row>
    <row r="103" spans="1:10" x14ac:dyDescent="0.25">
      <c r="A103" s="58" t="s">
        <v>269</v>
      </c>
      <c r="B103" s="51" t="s">
        <v>172</v>
      </c>
      <c r="C103" s="4" t="s">
        <v>173</v>
      </c>
      <c r="D103" s="51">
        <v>3</v>
      </c>
      <c r="E103" s="51" t="s">
        <v>101</v>
      </c>
      <c r="F103" s="51"/>
      <c r="G103" s="51"/>
      <c r="H103" s="10" t="s">
        <v>19</v>
      </c>
      <c r="I103" s="47" t="str">
        <f t="shared" ref="I103:I116" si="16">IF(H103=CHAR(88),3," ")</f>
        <v xml:space="preserve"> </v>
      </c>
      <c r="J103" s="48"/>
    </row>
    <row r="104" spans="1:10" x14ac:dyDescent="0.25">
      <c r="A104" s="58" t="s">
        <v>269</v>
      </c>
      <c r="B104" s="51" t="s">
        <v>174</v>
      </c>
      <c r="C104" s="4" t="s">
        <v>175</v>
      </c>
      <c r="D104" s="51">
        <v>3</v>
      </c>
      <c r="E104" s="51"/>
      <c r="F104" s="51" t="s">
        <v>101</v>
      </c>
      <c r="G104" s="51"/>
      <c r="H104" s="10" t="s">
        <v>19</v>
      </c>
      <c r="I104" s="47" t="str">
        <f t="shared" si="16"/>
        <v xml:space="preserve"> </v>
      </c>
      <c r="J104" s="48"/>
    </row>
    <row r="105" spans="1:10" x14ac:dyDescent="0.25">
      <c r="A105" s="58" t="s">
        <v>269</v>
      </c>
      <c r="B105" s="50" t="s">
        <v>176</v>
      </c>
      <c r="C105" s="4" t="s">
        <v>177</v>
      </c>
      <c r="D105" s="51">
        <v>3</v>
      </c>
      <c r="E105" s="16" t="s">
        <v>101</v>
      </c>
      <c r="F105" s="51" t="s">
        <v>101</v>
      </c>
      <c r="G105" s="51"/>
      <c r="H105" s="10" t="s">
        <v>19</v>
      </c>
      <c r="I105" s="47" t="str">
        <f t="shared" si="16"/>
        <v xml:space="preserve"> </v>
      </c>
      <c r="J105" s="48"/>
    </row>
    <row r="106" spans="1:10" x14ac:dyDescent="0.25">
      <c r="A106" s="80" t="s">
        <v>273</v>
      </c>
      <c r="B106" s="80" t="s">
        <v>316</v>
      </c>
      <c r="C106" s="4" t="s">
        <v>342</v>
      </c>
      <c r="D106" s="79">
        <v>3</v>
      </c>
      <c r="E106" s="16" t="s">
        <v>250</v>
      </c>
      <c r="F106" s="79"/>
      <c r="G106" s="79"/>
      <c r="H106" s="10"/>
      <c r="I106" s="47" t="str">
        <f t="shared" si="16"/>
        <v xml:space="preserve"> </v>
      </c>
      <c r="J106" s="48"/>
    </row>
    <row r="107" spans="1:10" x14ac:dyDescent="0.25">
      <c r="A107" s="80" t="s">
        <v>273</v>
      </c>
      <c r="B107" s="80" t="s">
        <v>317</v>
      </c>
      <c r="C107" s="4" t="s">
        <v>318</v>
      </c>
      <c r="D107" s="79">
        <v>3</v>
      </c>
      <c r="E107" s="87" t="s">
        <v>117</v>
      </c>
      <c r="F107" s="87"/>
      <c r="G107" s="87"/>
      <c r="H107" s="10"/>
      <c r="I107" s="47" t="str">
        <f t="shared" si="16"/>
        <v xml:space="preserve"> </v>
      </c>
      <c r="J107" s="48"/>
    </row>
    <row r="108" spans="1:10" x14ac:dyDescent="0.25">
      <c r="A108" s="80" t="s">
        <v>273</v>
      </c>
      <c r="B108" s="80" t="s">
        <v>319</v>
      </c>
      <c r="C108" s="4" t="s">
        <v>320</v>
      </c>
      <c r="D108" s="79">
        <v>3</v>
      </c>
      <c r="E108" s="16" t="s">
        <v>250</v>
      </c>
      <c r="F108" s="79"/>
      <c r="G108" s="79"/>
      <c r="H108" s="10"/>
      <c r="I108" s="47" t="str">
        <f t="shared" si="16"/>
        <v xml:space="preserve"> </v>
      </c>
      <c r="J108" s="48"/>
    </row>
    <row r="109" spans="1:10" x14ac:dyDescent="0.25">
      <c r="A109" s="55" t="s">
        <v>273</v>
      </c>
      <c r="B109" s="55" t="s">
        <v>261</v>
      </c>
      <c r="C109" s="4" t="s">
        <v>262</v>
      </c>
      <c r="D109" s="56">
        <v>3</v>
      </c>
      <c r="E109" s="87" t="s">
        <v>254</v>
      </c>
      <c r="F109" s="87"/>
      <c r="G109" s="87"/>
      <c r="H109" s="87"/>
      <c r="I109" s="47"/>
      <c r="J109" s="48"/>
    </row>
    <row r="110" spans="1:10" x14ac:dyDescent="0.25">
      <c r="A110" s="59" t="s">
        <v>273</v>
      </c>
      <c r="B110" s="50" t="s">
        <v>180</v>
      </c>
      <c r="C110" s="4" t="s">
        <v>181</v>
      </c>
      <c r="D110" s="51">
        <v>3</v>
      </c>
      <c r="E110" s="16" t="s">
        <v>250</v>
      </c>
      <c r="F110" s="16" t="s">
        <v>19</v>
      </c>
      <c r="G110" s="51"/>
      <c r="H110" s="10" t="s">
        <v>19</v>
      </c>
      <c r="I110" s="47" t="str">
        <f t="shared" si="16"/>
        <v xml:space="preserve"> </v>
      </c>
      <c r="J110" s="48"/>
    </row>
    <row r="111" spans="1:10" x14ac:dyDescent="0.25">
      <c r="A111" s="80" t="s">
        <v>273</v>
      </c>
      <c r="B111" s="80" t="s">
        <v>303</v>
      </c>
      <c r="C111" s="4" t="s">
        <v>304</v>
      </c>
      <c r="D111" s="79">
        <v>3</v>
      </c>
      <c r="E111" s="16"/>
      <c r="F111" s="16" t="s">
        <v>250</v>
      </c>
      <c r="G111" s="79"/>
      <c r="H111" s="10"/>
      <c r="I111" s="47"/>
      <c r="J111" s="48"/>
    </row>
    <row r="112" spans="1:10" x14ac:dyDescent="0.25">
      <c r="A112" s="50" t="s">
        <v>273</v>
      </c>
      <c r="B112" s="50" t="s">
        <v>42</v>
      </c>
      <c r="C112" s="4" t="s">
        <v>182</v>
      </c>
      <c r="D112" s="51">
        <v>3</v>
      </c>
      <c r="E112" s="87" t="s">
        <v>117</v>
      </c>
      <c r="F112" s="87"/>
      <c r="G112" s="87"/>
      <c r="H112" s="10" t="s">
        <v>19</v>
      </c>
      <c r="I112" s="47" t="str">
        <f t="shared" si="16"/>
        <v xml:space="preserve"> </v>
      </c>
      <c r="J112" s="48"/>
    </row>
    <row r="113" spans="1:10" x14ac:dyDescent="0.25">
      <c r="A113" s="80" t="s">
        <v>273</v>
      </c>
      <c r="B113" s="80" t="s">
        <v>305</v>
      </c>
      <c r="C113" s="4" t="s">
        <v>306</v>
      </c>
      <c r="D113" s="79">
        <v>3</v>
      </c>
      <c r="E113" s="79"/>
      <c r="F113" s="79" t="s">
        <v>250</v>
      </c>
      <c r="G113" s="79"/>
      <c r="H113" s="10"/>
      <c r="I113" s="47"/>
      <c r="J113" s="48"/>
    </row>
    <row r="114" spans="1:10" ht="30" x14ac:dyDescent="0.25">
      <c r="A114" s="16" t="s">
        <v>270</v>
      </c>
      <c r="B114" s="56" t="s">
        <v>69</v>
      </c>
      <c r="C114" s="4" t="s">
        <v>70</v>
      </c>
      <c r="D114" s="56">
        <v>3</v>
      </c>
      <c r="E114" s="56" t="s">
        <v>19</v>
      </c>
      <c r="F114" s="56" t="s">
        <v>250</v>
      </c>
      <c r="G114" s="56" t="s">
        <v>19</v>
      </c>
      <c r="H114" s="10" t="s">
        <v>19</v>
      </c>
      <c r="I114" s="47" t="str">
        <f>IF(H114=CHAR(88),3," ")</f>
        <v xml:space="preserve"> </v>
      </c>
      <c r="J114" s="48"/>
    </row>
    <row r="115" spans="1:10" ht="30" x14ac:dyDescent="0.25">
      <c r="A115" s="79" t="s">
        <v>273</v>
      </c>
      <c r="B115" s="79" t="s">
        <v>307</v>
      </c>
      <c r="C115" s="5" t="s">
        <v>308</v>
      </c>
      <c r="D115" s="79">
        <v>3</v>
      </c>
      <c r="E115" s="79" t="s">
        <v>250</v>
      </c>
      <c r="F115" s="79" t="s">
        <v>250</v>
      </c>
      <c r="G115" s="79" t="s">
        <v>250</v>
      </c>
      <c r="H115" s="10" t="s">
        <v>19</v>
      </c>
      <c r="I115" s="47"/>
      <c r="J115" s="48"/>
    </row>
    <row r="116" spans="1:10" ht="30" x14ac:dyDescent="0.25">
      <c r="A116" s="51" t="s">
        <v>273</v>
      </c>
      <c r="B116" s="51" t="s">
        <v>232</v>
      </c>
      <c r="C116" s="5" t="s">
        <v>233</v>
      </c>
      <c r="D116" s="51">
        <v>3</v>
      </c>
      <c r="E116" s="51" t="s">
        <v>250</v>
      </c>
      <c r="F116" s="51"/>
      <c r="G116" s="51"/>
      <c r="H116" s="10" t="s">
        <v>19</v>
      </c>
      <c r="I116" s="47" t="str">
        <f t="shared" si="16"/>
        <v xml:space="preserve"> </v>
      </c>
      <c r="J116" s="48"/>
    </row>
    <row r="117" spans="1:10" x14ac:dyDescent="0.25">
      <c r="A117" s="50" t="s">
        <v>273</v>
      </c>
      <c r="B117" s="50" t="s">
        <v>45</v>
      </c>
      <c r="C117" s="4" t="s">
        <v>43</v>
      </c>
      <c r="D117" s="51">
        <v>3</v>
      </c>
      <c r="E117" s="51" t="s">
        <v>19</v>
      </c>
      <c r="F117" s="51" t="s">
        <v>250</v>
      </c>
      <c r="G117" s="51"/>
      <c r="H117" s="10" t="s">
        <v>19</v>
      </c>
      <c r="I117" s="47" t="str">
        <f t="shared" ref="I117:I122" si="17">IF(H117=CHAR(88),3," ")</f>
        <v xml:space="preserve"> </v>
      </c>
      <c r="J117" s="48"/>
    </row>
    <row r="118" spans="1:10" x14ac:dyDescent="0.25">
      <c r="A118" s="59" t="s">
        <v>273</v>
      </c>
      <c r="B118" s="50" t="s">
        <v>46</v>
      </c>
      <c r="C118" s="4" t="s">
        <v>183</v>
      </c>
      <c r="D118" s="51">
        <v>3</v>
      </c>
      <c r="E118" s="51" t="s">
        <v>19</v>
      </c>
      <c r="F118" s="51" t="s">
        <v>250</v>
      </c>
      <c r="G118" s="51"/>
      <c r="H118" s="10" t="s">
        <v>19</v>
      </c>
      <c r="I118" s="47" t="str">
        <f t="shared" si="17"/>
        <v xml:space="preserve"> </v>
      </c>
      <c r="J118" s="48"/>
    </row>
    <row r="119" spans="1:10" x14ac:dyDescent="0.25">
      <c r="A119" s="80" t="s">
        <v>273</v>
      </c>
      <c r="B119" s="80" t="s">
        <v>309</v>
      </c>
      <c r="C119" s="4" t="s">
        <v>310</v>
      </c>
      <c r="D119" s="79">
        <v>3</v>
      </c>
      <c r="E119" s="79" t="s">
        <v>250</v>
      </c>
      <c r="F119" s="79" t="s">
        <v>250</v>
      </c>
      <c r="G119" s="79"/>
      <c r="H119" s="10"/>
      <c r="I119" s="47"/>
      <c r="J119" s="48"/>
    </row>
    <row r="120" spans="1:10" ht="30" x14ac:dyDescent="0.25">
      <c r="A120" s="16" t="s">
        <v>270</v>
      </c>
      <c r="B120" s="55" t="s">
        <v>47</v>
      </c>
      <c r="C120" s="4" t="s">
        <v>44</v>
      </c>
      <c r="D120" s="56">
        <v>3</v>
      </c>
      <c r="E120" s="56" t="s">
        <v>250</v>
      </c>
      <c r="F120" s="56"/>
      <c r="G120" s="56"/>
      <c r="H120" s="10"/>
      <c r="I120" s="47" t="str">
        <f t="shared" si="17"/>
        <v xml:space="preserve"> </v>
      </c>
      <c r="J120" s="48"/>
    </row>
    <row r="121" spans="1:10" x14ac:dyDescent="0.25">
      <c r="A121" s="50" t="s">
        <v>273</v>
      </c>
      <c r="B121" s="50" t="s">
        <v>185</v>
      </c>
      <c r="C121" s="4" t="s">
        <v>186</v>
      </c>
      <c r="D121" s="51">
        <v>3</v>
      </c>
      <c r="E121" s="51" t="s">
        <v>19</v>
      </c>
      <c r="F121" s="51" t="s">
        <v>250</v>
      </c>
      <c r="G121" s="51"/>
      <c r="H121" s="10" t="s">
        <v>19</v>
      </c>
      <c r="I121" s="47" t="str">
        <f t="shared" si="17"/>
        <v xml:space="preserve"> </v>
      </c>
      <c r="J121" s="48"/>
    </row>
    <row r="122" spans="1:10" ht="45" x14ac:dyDescent="0.25">
      <c r="A122" s="50" t="s">
        <v>273</v>
      </c>
      <c r="B122" s="19" t="s">
        <v>187</v>
      </c>
      <c r="C122" s="20" t="s">
        <v>200</v>
      </c>
      <c r="D122" s="21" t="s">
        <v>23</v>
      </c>
      <c r="E122" s="22" t="s">
        <v>19</v>
      </c>
      <c r="F122" s="51" t="s">
        <v>250</v>
      </c>
      <c r="G122" s="51"/>
      <c r="H122" s="10" t="s">
        <v>19</v>
      </c>
      <c r="I122" s="47" t="str">
        <f t="shared" si="17"/>
        <v xml:space="preserve"> </v>
      </c>
      <c r="J122" s="48"/>
    </row>
    <row r="123" spans="1:10" ht="60" x14ac:dyDescent="0.25">
      <c r="A123" s="50" t="s">
        <v>273</v>
      </c>
      <c r="B123" s="19" t="s">
        <v>188</v>
      </c>
      <c r="C123" s="20" t="s">
        <v>201</v>
      </c>
      <c r="D123" s="21" t="s">
        <v>23</v>
      </c>
      <c r="E123" s="22" t="s">
        <v>19</v>
      </c>
      <c r="F123" s="51" t="s">
        <v>250</v>
      </c>
      <c r="G123" s="51" t="s">
        <v>19</v>
      </c>
      <c r="H123" s="10" t="s">
        <v>19</v>
      </c>
      <c r="I123" s="47" t="s">
        <v>225</v>
      </c>
      <c r="J123" s="48"/>
    </row>
    <row r="124" spans="1:10" x14ac:dyDescent="0.25">
      <c r="A124" s="50" t="s">
        <v>273</v>
      </c>
      <c r="B124" s="19" t="s">
        <v>189</v>
      </c>
      <c r="C124" s="20" t="s">
        <v>190</v>
      </c>
      <c r="D124" s="21" t="s">
        <v>23</v>
      </c>
      <c r="E124" s="22" t="s">
        <v>118</v>
      </c>
      <c r="F124" s="51" t="s">
        <v>118</v>
      </c>
      <c r="G124" s="51" t="s">
        <v>118</v>
      </c>
      <c r="H124" s="10" t="s">
        <v>19</v>
      </c>
      <c r="I124" s="47" t="s">
        <v>225</v>
      </c>
      <c r="J124" s="48"/>
    </row>
    <row r="125" spans="1:10" ht="30" x14ac:dyDescent="0.25">
      <c r="A125" s="31" t="s">
        <v>268</v>
      </c>
      <c r="B125" s="50" t="s">
        <v>124</v>
      </c>
      <c r="C125" s="5" t="s">
        <v>125</v>
      </c>
      <c r="D125" s="23">
        <v>3</v>
      </c>
      <c r="E125" s="51"/>
      <c r="F125" s="51" t="s">
        <v>101</v>
      </c>
      <c r="G125" s="51"/>
      <c r="H125" s="10" t="s">
        <v>19</v>
      </c>
      <c r="I125" s="47" t="str">
        <f>IF(H125=CHAR(88),3," ")</f>
        <v xml:space="preserve"> </v>
      </c>
      <c r="J125" s="48"/>
    </row>
    <row r="126" spans="1:10" ht="30" x14ac:dyDescent="0.25">
      <c r="A126" s="31" t="s">
        <v>271</v>
      </c>
      <c r="B126" s="50" t="s">
        <v>127</v>
      </c>
      <c r="C126" s="5" t="s">
        <v>126</v>
      </c>
      <c r="D126" s="23">
        <v>3</v>
      </c>
      <c r="E126" s="51" t="s">
        <v>101</v>
      </c>
      <c r="F126" s="51"/>
      <c r="G126" s="51"/>
      <c r="H126" s="10" t="s">
        <v>19</v>
      </c>
      <c r="I126" s="47" t="str">
        <f>IF(H126=CHAR(88),3," ")</f>
        <v xml:space="preserve"> </v>
      </c>
      <c r="J126" s="48"/>
    </row>
    <row r="127" spans="1:10" x14ac:dyDescent="0.25">
      <c r="A127" s="50" t="s">
        <v>269</v>
      </c>
      <c r="B127" s="50" t="s">
        <v>48</v>
      </c>
      <c r="C127" s="5" t="s">
        <v>59</v>
      </c>
      <c r="D127" s="23">
        <v>3</v>
      </c>
      <c r="E127" s="51"/>
      <c r="F127" s="51" t="s">
        <v>250</v>
      </c>
      <c r="G127" s="51"/>
      <c r="H127" s="10" t="s">
        <v>19</v>
      </c>
      <c r="I127" s="47" t="str">
        <f t="shared" ref="I127:I138" si="18">IF(H127=CHAR(88),3," ")</f>
        <v xml:space="preserve"> </v>
      </c>
      <c r="J127" s="48"/>
    </row>
    <row r="128" spans="1:10" x14ac:dyDescent="0.25">
      <c r="A128" s="59" t="s">
        <v>274</v>
      </c>
      <c r="B128" s="55" t="s">
        <v>49</v>
      </c>
      <c r="C128" s="4" t="s">
        <v>51</v>
      </c>
      <c r="D128" s="51">
        <v>3</v>
      </c>
      <c r="E128" s="51" t="s">
        <v>19</v>
      </c>
      <c r="F128" s="51" t="s">
        <v>19</v>
      </c>
      <c r="G128" s="51" t="s">
        <v>250</v>
      </c>
      <c r="H128" s="10" t="s">
        <v>19</v>
      </c>
      <c r="I128" s="47" t="str">
        <f t="shared" si="18"/>
        <v xml:space="preserve"> </v>
      </c>
      <c r="J128" s="48"/>
    </row>
    <row r="129" spans="1:10" x14ac:dyDescent="0.25">
      <c r="A129" s="59" t="s">
        <v>269</v>
      </c>
      <c r="B129" s="50" t="s">
        <v>50</v>
      </c>
      <c r="C129" s="4" t="s">
        <v>52</v>
      </c>
      <c r="D129" s="51">
        <v>3</v>
      </c>
      <c r="E129" s="51" t="s">
        <v>250</v>
      </c>
      <c r="F129" s="51" t="s">
        <v>19</v>
      </c>
      <c r="G129" s="51"/>
      <c r="H129" s="10" t="s">
        <v>19</v>
      </c>
      <c r="I129" s="47" t="str">
        <f t="shared" si="18"/>
        <v xml:space="preserve"> </v>
      </c>
      <c r="J129" s="48"/>
    </row>
    <row r="130" spans="1:10" x14ac:dyDescent="0.25">
      <c r="A130" s="80" t="s">
        <v>273</v>
      </c>
      <c r="B130" s="80" t="s">
        <v>315</v>
      </c>
      <c r="C130" s="4" t="s">
        <v>344</v>
      </c>
      <c r="D130" s="79">
        <v>3</v>
      </c>
      <c r="E130" s="79" t="s">
        <v>250</v>
      </c>
      <c r="F130" s="79"/>
      <c r="G130" s="79"/>
      <c r="H130" s="10"/>
      <c r="I130" s="47"/>
      <c r="J130" s="48"/>
    </row>
    <row r="131" spans="1:10" ht="30" x14ac:dyDescent="0.25">
      <c r="A131" s="31" t="s">
        <v>268</v>
      </c>
      <c r="B131" s="50" t="s">
        <v>53</v>
      </c>
      <c r="C131" s="4" t="s">
        <v>57</v>
      </c>
      <c r="D131" s="51">
        <v>3</v>
      </c>
      <c r="E131" s="51" t="s">
        <v>60</v>
      </c>
      <c r="F131" s="51" t="s">
        <v>60</v>
      </c>
      <c r="G131" s="51" t="s">
        <v>19</v>
      </c>
      <c r="H131" s="10" t="s">
        <v>19</v>
      </c>
      <c r="I131" s="47" t="str">
        <f t="shared" si="18"/>
        <v xml:space="preserve"> </v>
      </c>
      <c r="J131" s="48"/>
    </row>
    <row r="132" spans="1:10" x14ac:dyDescent="0.25">
      <c r="A132" s="80" t="s">
        <v>269</v>
      </c>
      <c r="B132" s="55" t="s">
        <v>260</v>
      </c>
      <c r="C132" s="4" t="s">
        <v>263</v>
      </c>
      <c r="D132" s="56">
        <v>3</v>
      </c>
      <c r="E132" s="56" t="s">
        <v>250</v>
      </c>
      <c r="F132" s="56"/>
      <c r="G132" s="56"/>
      <c r="H132" s="10"/>
      <c r="I132" s="47" t="str">
        <f t="shared" si="18"/>
        <v xml:space="preserve"> </v>
      </c>
      <c r="J132" s="48"/>
    </row>
    <row r="133" spans="1:10" x14ac:dyDescent="0.25">
      <c r="A133" s="59" t="s">
        <v>269</v>
      </c>
      <c r="B133" s="59" t="s">
        <v>73</v>
      </c>
      <c r="C133" s="4" t="s">
        <v>140</v>
      </c>
      <c r="D133" s="58">
        <v>3</v>
      </c>
      <c r="E133" s="58" t="s">
        <v>250</v>
      </c>
      <c r="F133" s="58"/>
      <c r="G133" s="58"/>
      <c r="H133" s="10"/>
      <c r="I133" s="47" t="str">
        <f t="shared" si="18"/>
        <v xml:space="preserve"> </v>
      </c>
      <c r="J133" s="48"/>
    </row>
    <row r="134" spans="1:10" x14ac:dyDescent="0.25">
      <c r="A134" s="31" t="s">
        <v>325</v>
      </c>
      <c r="B134" s="50" t="s">
        <v>54</v>
      </c>
      <c r="C134" s="4" t="s">
        <v>58</v>
      </c>
      <c r="D134" s="51">
        <v>3</v>
      </c>
      <c r="E134" s="16" t="s">
        <v>250</v>
      </c>
      <c r="F134" s="51" t="s">
        <v>19</v>
      </c>
      <c r="G134" s="51"/>
      <c r="H134" s="10" t="s">
        <v>19</v>
      </c>
      <c r="I134" s="47" t="str">
        <f t="shared" si="18"/>
        <v xml:space="preserve"> </v>
      </c>
      <c r="J134" s="48"/>
    </row>
    <row r="135" spans="1:10" x14ac:dyDescent="0.25">
      <c r="A135" s="31" t="s">
        <v>325</v>
      </c>
      <c r="B135" s="50" t="s">
        <v>77</v>
      </c>
      <c r="C135" s="4" t="s">
        <v>93</v>
      </c>
      <c r="D135" s="51">
        <v>3</v>
      </c>
      <c r="E135" s="51"/>
      <c r="F135" s="51" t="s">
        <v>250</v>
      </c>
      <c r="G135" s="51"/>
      <c r="H135" s="10" t="s">
        <v>19</v>
      </c>
      <c r="I135" s="47" t="str">
        <f t="shared" si="18"/>
        <v xml:space="preserve"> </v>
      </c>
      <c r="J135" s="48"/>
    </row>
    <row r="136" spans="1:10" x14ac:dyDescent="0.25">
      <c r="A136" s="31" t="s">
        <v>325</v>
      </c>
      <c r="B136" s="50" t="s">
        <v>55</v>
      </c>
      <c r="C136" s="4" t="s">
        <v>91</v>
      </c>
      <c r="D136" s="51">
        <v>3</v>
      </c>
      <c r="E136" s="51"/>
      <c r="F136" s="51" t="s">
        <v>60</v>
      </c>
      <c r="G136" s="51"/>
      <c r="H136" s="10" t="s">
        <v>19</v>
      </c>
      <c r="I136" s="47" t="str">
        <f t="shared" si="18"/>
        <v xml:space="preserve"> </v>
      </c>
      <c r="J136" s="48"/>
    </row>
    <row r="137" spans="1:10" x14ac:dyDescent="0.25">
      <c r="A137" s="59" t="s">
        <v>269</v>
      </c>
      <c r="B137" s="50" t="s">
        <v>74</v>
      </c>
      <c r="C137" s="4" t="s">
        <v>92</v>
      </c>
      <c r="D137" s="51">
        <v>1</v>
      </c>
      <c r="E137" s="51" t="s">
        <v>101</v>
      </c>
      <c r="F137" s="51" t="s">
        <v>101</v>
      </c>
      <c r="G137" s="51"/>
      <c r="H137" s="10" t="s">
        <v>19</v>
      </c>
      <c r="I137" s="47" t="str">
        <f>IF(H137=CHAR(88),1," ")</f>
        <v xml:space="preserve"> </v>
      </c>
      <c r="J137" s="48"/>
    </row>
    <row r="138" spans="1:10" x14ac:dyDescent="0.25">
      <c r="A138" s="31" t="s">
        <v>325</v>
      </c>
      <c r="B138" s="50" t="s">
        <v>56</v>
      </c>
      <c r="C138" s="4" t="s">
        <v>85</v>
      </c>
      <c r="D138" s="51">
        <v>3</v>
      </c>
      <c r="E138" s="51" t="s">
        <v>60</v>
      </c>
      <c r="F138" s="51" t="s">
        <v>60</v>
      </c>
      <c r="G138" s="51" t="s">
        <v>19</v>
      </c>
      <c r="H138" s="10" t="s">
        <v>19</v>
      </c>
      <c r="I138" s="47" t="str">
        <f t="shared" si="18"/>
        <v xml:space="preserve"> </v>
      </c>
      <c r="J138" s="48"/>
    </row>
    <row r="139" spans="1:10" ht="15.75" x14ac:dyDescent="0.25">
      <c r="A139" s="93" t="s">
        <v>277</v>
      </c>
      <c r="B139" s="94"/>
      <c r="C139" s="94"/>
      <c r="D139" s="94"/>
      <c r="E139" s="94"/>
      <c r="F139" s="94"/>
      <c r="G139" s="94"/>
      <c r="H139" s="94"/>
      <c r="I139" s="94"/>
      <c r="J139" s="95"/>
    </row>
    <row r="140" spans="1:10" ht="30" x14ac:dyDescent="0.25">
      <c r="A140" s="36"/>
      <c r="B140" s="37" t="s">
        <v>211</v>
      </c>
      <c r="C140" s="38" t="s">
        <v>202</v>
      </c>
      <c r="D140" s="36">
        <v>3</v>
      </c>
      <c r="E140" s="36"/>
      <c r="F140" s="36" t="s">
        <v>101</v>
      </c>
      <c r="G140" s="39"/>
      <c r="H140" s="10" t="s">
        <v>19</v>
      </c>
      <c r="I140" s="47" t="str">
        <f>IF(H140=CHAR(88),3," ")</f>
        <v xml:space="preserve"> </v>
      </c>
      <c r="J140" s="48"/>
    </row>
    <row r="141" spans="1:10" x14ac:dyDescent="0.25">
      <c r="A141" s="36"/>
      <c r="B141" s="37" t="s">
        <v>234</v>
      </c>
      <c r="C141" s="38" t="s">
        <v>235</v>
      </c>
      <c r="D141" s="36">
        <v>3</v>
      </c>
      <c r="E141" s="36"/>
      <c r="F141" s="36" t="s">
        <v>250</v>
      </c>
      <c r="G141" s="39"/>
      <c r="H141" s="10" t="s">
        <v>19</v>
      </c>
      <c r="I141" s="47" t="str">
        <f t="shared" ref="I141:I161" si="19">IF(H141=CHAR(88),3," ")</f>
        <v xml:space="preserve"> </v>
      </c>
      <c r="J141" s="48"/>
    </row>
    <row r="142" spans="1:10" x14ac:dyDescent="0.25">
      <c r="A142" s="36"/>
      <c r="B142" s="36" t="s">
        <v>209</v>
      </c>
      <c r="C142" s="40" t="s">
        <v>208</v>
      </c>
      <c r="D142" s="36">
        <v>3</v>
      </c>
      <c r="E142" s="36" t="s">
        <v>250</v>
      </c>
      <c r="F142" s="36"/>
      <c r="G142" s="36"/>
      <c r="H142" s="10" t="s">
        <v>19</v>
      </c>
      <c r="I142" s="47" t="str">
        <f t="shared" si="19"/>
        <v xml:space="preserve"> </v>
      </c>
      <c r="J142" s="25"/>
    </row>
    <row r="143" spans="1:10" x14ac:dyDescent="0.25">
      <c r="A143" s="36"/>
      <c r="B143" s="36" t="s">
        <v>331</v>
      </c>
      <c r="C143" s="40" t="s">
        <v>332</v>
      </c>
      <c r="D143" s="36">
        <v>3</v>
      </c>
      <c r="E143" s="36" t="s">
        <v>101</v>
      </c>
      <c r="F143" s="36"/>
      <c r="G143" s="36"/>
      <c r="H143" s="10"/>
      <c r="I143" s="47"/>
      <c r="J143" s="25"/>
    </row>
    <row r="144" spans="1:10" x14ac:dyDescent="0.25">
      <c r="A144" s="36"/>
      <c r="B144" s="36" t="s">
        <v>237</v>
      </c>
      <c r="C144" s="40" t="s">
        <v>238</v>
      </c>
      <c r="D144" s="36">
        <v>3</v>
      </c>
      <c r="E144" s="36" t="s">
        <v>101</v>
      </c>
      <c r="F144" s="36"/>
      <c r="G144" s="36"/>
      <c r="H144" s="10" t="s">
        <v>19</v>
      </c>
      <c r="I144" s="47" t="str">
        <f t="shared" si="19"/>
        <v xml:space="preserve"> </v>
      </c>
      <c r="J144" s="25"/>
    </row>
    <row r="145" spans="1:10" x14ac:dyDescent="0.25">
      <c r="A145" s="36"/>
      <c r="B145" s="36" t="s">
        <v>330</v>
      </c>
      <c r="C145" s="40" t="s">
        <v>341</v>
      </c>
      <c r="D145" s="36">
        <v>3</v>
      </c>
      <c r="E145" s="79"/>
      <c r="F145" s="79"/>
      <c r="G145" s="79" t="s">
        <v>101</v>
      </c>
      <c r="H145" s="10"/>
      <c r="I145" s="47"/>
      <c r="J145" s="25"/>
    </row>
    <row r="146" spans="1:10" x14ac:dyDescent="0.25">
      <c r="A146" s="36"/>
      <c r="B146" s="36" t="s">
        <v>239</v>
      </c>
      <c r="C146" s="40" t="s">
        <v>240</v>
      </c>
      <c r="D146" s="36">
        <v>3</v>
      </c>
      <c r="E146" s="36"/>
      <c r="F146" s="36" t="s">
        <v>101</v>
      </c>
      <c r="G146" s="36" t="s">
        <v>101</v>
      </c>
      <c r="H146" s="10" t="s">
        <v>19</v>
      </c>
      <c r="I146" s="47" t="str">
        <f t="shared" si="19"/>
        <v xml:space="preserve"> </v>
      </c>
      <c r="J146" s="25"/>
    </row>
    <row r="147" spans="1:10" x14ac:dyDescent="0.25">
      <c r="A147" s="36"/>
      <c r="B147" s="36" t="s">
        <v>241</v>
      </c>
      <c r="C147" s="40" t="s">
        <v>242</v>
      </c>
      <c r="D147" s="36">
        <v>3</v>
      </c>
      <c r="E147" s="36" t="s">
        <v>101</v>
      </c>
      <c r="F147" s="36"/>
      <c r="G147" s="36"/>
      <c r="H147" s="10" t="s">
        <v>19</v>
      </c>
      <c r="I147" s="47" t="str">
        <f t="shared" si="19"/>
        <v xml:space="preserve"> </v>
      </c>
      <c r="J147" s="25"/>
    </row>
    <row r="148" spans="1:10" x14ac:dyDescent="0.25">
      <c r="A148" s="36"/>
      <c r="B148" s="36" t="s">
        <v>243</v>
      </c>
      <c r="C148" s="40" t="s">
        <v>246</v>
      </c>
      <c r="D148" s="36">
        <v>3</v>
      </c>
      <c r="E148" s="36" t="s">
        <v>101</v>
      </c>
      <c r="F148" s="36"/>
      <c r="G148" s="36"/>
      <c r="H148" s="10" t="s">
        <v>19</v>
      </c>
      <c r="I148" s="47" t="str">
        <f t="shared" si="19"/>
        <v xml:space="preserve"> </v>
      </c>
      <c r="J148" s="25"/>
    </row>
    <row r="149" spans="1:10" x14ac:dyDescent="0.25">
      <c r="A149" s="36"/>
      <c r="B149" s="36" t="s">
        <v>244</v>
      </c>
      <c r="C149" s="40" t="s">
        <v>245</v>
      </c>
      <c r="D149" s="36">
        <v>3</v>
      </c>
      <c r="E149" s="36"/>
      <c r="F149" s="36" t="s">
        <v>101</v>
      </c>
      <c r="G149" s="36"/>
      <c r="H149" s="10" t="s">
        <v>19</v>
      </c>
      <c r="I149" s="47" t="str">
        <f t="shared" si="19"/>
        <v xml:space="preserve"> </v>
      </c>
      <c r="J149" s="25"/>
    </row>
    <row r="150" spans="1:10" x14ac:dyDescent="0.25">
      <c r="A150" s="36"/>
      <c r="B150" s="41" t="s">
        <v>205</v>
      </c>
      <c r="C150" s="42" t="s">
        <v>206</v>
      </c>
      <c r="D150" s="36">
        <v>2</v>
      </c>
      <c r="E150" s="36"/>
      <c r="F150" s="36" t="s">
        <v>250</v>
      </c>
      <c r="G150" s="36"/>
      <c r="H150" s="10" t="s">
        <v>19</v>
      </c>
      <c r="I150" s="47" t="str">
        <f>IF(H150=CHAR(88),2," ")</f>
        <v xml:space="preserve"> </v>
      </c>
      <c r="J150" s="25"/>
    </row>
    <row r="151" spans="1:10" ht="30" x14ac:dyDescent="0.25">
      <c r="A151" s="36"/>
      <c r="B151" s="41" t="s">
        <v>339</v>
      </c>
      <c r="C151" s="81" t="s">
        <v>340</v>
      </c>
      <c r="D151" s="36">
        <v>3</v>
      </c>
      <c r="E151" s="36" t="s">
        <v>101</v>
      </c>
      <c r="F151" s="36"/>
      <c r="G151" s="36"/>
      <c r="H151" s="10"/>
      <c r="I151" s="47" t="str">
        <f t="shared" si="19"/>
        <v xml:space="preserve"> </v>
      </c>
      <c r="J151" s="25"/>
    </row>
    <row r="152" spans="1:10" x14ac:dyDescent="0.25">
      <c r="A152" s="36"/>
      <c r="B152" s="41" t="s">
        <v>329</v>
      </c>
      <c r="C152" s="81" t="s">
        <v>338</v>
      </c>
      <c r="D152" s="36">
        <v>3</v>
      </c>
      <c r="E152" s="36"/>
      <c r="F152" s="36" t="s">
        <v>250</v>
      </c>
      <c r="G152" s="36"/>
      <c r="H152" s="10"/>
      <c r="I152" s="47"/>
      <c r="J152" s="25"/>
    </row>
    <row r="153" spans="1:10" x14ac:dyDescent="0.25">
      <c r="A153" s="36"/>
      <c r="B153" s="41" t="s">
        <v>248</v>
      </c>
      <c r="C153" s="42" t="s">
        <v>247</v>
      </c>
      <c r="D153" s="36">
        <v>3</v>
      </c>
      <c r="E153" s="36" t="s">
        <v>101</v>
      </c>
      <c r="F153" s="36" t="s">
        <v>101</v>
      </c>
      <c r="G153" s="36" t="s">
        <v>101</v>
      </c>
      <c r="H153" s="10" t="s">
        <v>19</v>
      </c>
      <c r="I153" s="47" t="str">
        <f t="shared" si="19"/>
        <v xml:space="preserve"> </v>
      </c>
      <c r="J153" s="25"/>
    </row>
    <row r="154" spans="1:10" x14ac:dyDescent="0.25">
      <c r="A154" s="36"/>
      <c r="B154" s="41" t="s">
        <v>326</v>
      </c>
      <c r="C154" s="42" t="s">
        <v>327</v>
      </c>
      <c r="D154" s="36">
        <v>3</v>
      </c>
      <c r="E154" s="87" t="s">
        <v>117</v>
      </c>
      <c r="F154" s="87"/>
      <c r="G154" s="87"/>
      <c r="H154" s="10"/>
      <c r="I154" s="47" t="str">
        <f t="shared" si="19"/>
        <v xml:space="preserve"> </v>
      </c>
      <c r="J154" s="25"/>
    </row>
    <row r="155" spans="1:10" x14ac:dyDescent="0.25">
      <c r="A155" s="36"/>
      <c r="B155" s="41" t="s">
        <v>328</v>
      </c>
      <c r="C155" s="42" t="s">
        <v>343</v>
      </c>
      <c r="D155" s="36">
        <v>3</v>
      </c>
      <c r="E155" s="36" t="s">
        <v>250</v>
      </c>
      <c r="F155" s="36"/>
      <c r="G155" s="36"/>
      <c r="H155" s="10"/>
      <c r="I155" s="47" t="str">
        <f t="shared" si="19"/>
        <v xml:space="preserve"> </v>
      </c>
      <c r="J155" s="25"/>
    </row>
    <row r="156" spans="1:10" x14ac:dyDescent="0.25">
      <c r="A156" s="36"/>
      <c r="B156" s="41" t="s">
        <v>207</v>
      </c>
      <c r="C156" s="40" t="s">
        <v>231</v>
      </c>
      <c r="D156" s="36">
        <v>2</v>
      </c>
      <c r="E156" s="36" t="s">
        <v>250</v>
      </c>
      <c r="F156" s="36"/>
      <c r="G156" s="36"/>
      <c r="H156" s="10" t="s">
        <v>19</v>
      </c>
      <c r="I156" s="47" t="str">
        <f>IF(H156=CHAR(88),2," ")</f>
        <v xml:space="preserve"> </v>
      </c>
      <c r="J156" s="25"/>
    </row>
    <row r="157" spans="1:10" ht="30" x14ac:dyDescent="0.25">
      <c r="A157" s="55"/>
      <c r="B157" s="55" t="s">
        <v>71</v>
      </c>
      <c r="C157" s="5" t="s">
        <v>230</v>
      </c>
      <c r="D157" s="28" t="s">
        <v>184</v>
      </c>
      <c r="E157" s="87" t="s">
        <v>117</v>
      </c>
      <c r="F157" s="87"/>
      <c r="G157" s="87"/>
      <c r="H157" s="10" t="s">
        <v>19</v>
      </c>
      <c r="I157" s="47" t="s">
        <v>225</v>
      </c>
      <c r="J157" s="48"/>
    </row>
    <row r="158" spans="1:10" x14ac:dyDescent="0.25">
      <c r="A158" s="80"/>
      <c r="B158" s="80" t="s">
        <v>259</v>
      </c>
      <c r="C158" s="5" t="s">
        <v>333</v>
      </c>
      <c r="D158" s="79">
        <v>3</v>
      </c>
      <c r="E158" s="87" t="s">
        <v>117</v>
      </c>
      <c r="F158" s="87"/>
      <c r="G158" s="87"/>
      <c r="H158" s="10"/>
      <c r="I158" s="47" t="str">
        <f t="shared" si="19"/>
        <v xml:space="preserve"> </v>
      </c>
      <c r="J158" s="48"/>
    </row>
    <row r="159" spans="1:10" x14ac:dyDescent="0.25">
      <c r="A159" s="80"/>
      <c r="B159" s="80" t="s">
        <v>334</v>
      </c>
      <c r="C159" s="5" t="s">
        <v>335</v>
      </c>
      <c r="D159" s="79">
        <v>3</v>
      </c>
      <c r="E159" s="79"/>
      <c r="F159" s="79"/>
      <c r="G159" s="79" t="s">
        <v>101</v>
      </c>
      <c r="H159" s="10"/>
      <c r="I159" s="47" t="str">
        <f t="shared" si="19"/>
        <v xml:space="preserve"> </v>
      </c>
      <c r="J159" s="48"/>
    </row>
    <row r="160" spans="1:10" x14ac:dyDescent="0.25">
      <c r="A160" s="80"/>
      <c r="B160" s="80" t="s">
        <v>336</v>
      </c>
      <c r="C160" s="5" t="s">
        <v>337</v>
      </c>
      <c r="D160" s="79">
        <v>3</v>
      </c>
      <c r="E160" s="87" t="s">
        <v>117</v>
      </c>
      <c r="F160" s="87"/>
      <c r="G160" s="87"/>
      <c r="H160" s="10"/>
      <c r="I160" s="47" t="str">
        <f t="shared" si="19"/>
        <v xml:space="preserve"> </v>
      </c>
      <c r="J160" s="48"/>
    </row>
    <row r="161" spans="1:10" x14ac:dyDescent="0.25">
      <c r="A161" s="55"/>
      <c r="B161" s="55" t="s">
        <v>73</v>
      </c>
      <c r="C161" s="4" t="s">
        <v>140</v>
      </c>
      <c r="D161" s="56">
        <v>3</v>
      </c>
      <c r="E161" s="56" t="s">
        <v>250</v>
      </c>
      <c r="F161" s="56"/>
      <c r="G161" s="56"/>
      <c r="H161" s="10" t="s">
        <v>19</v>
      </c>
      <c r="I161" s="47" t="str">
        <f t="shared" si="19"/>
        <v xml:space="preserve"> </v>
      </c>
      <c r="J161" s="48"/>
    </row>
    <row r="162" spans="1:10" x14ac:dyDescent="0.25">
      <c r="A162" s="36"/>
      <c r="B162" s="41" t="s">
        <v>203</v>
      </c>
      <c r="C162" s="42" t="s">
        <v>204</v>
      </c>
      <c r="D162" s="36">
        <v>3</v>
      </c>
      <c r="E162" s="36" t="s">
        <v>60</v>
      </c>
      <c r="F162" s="36" t="s">
        <v>60</v>
      </c>
      <c r="G162" s="36" t="s">
        <v>60</v>
      </c>
      <c r="H162" s="10" t="s">
        <v>19</v>
      </c>
      <c r="I162" s="47" t="s">
        <v>225</v>
      </c>
      <c r="J162" s="25"/>
    </row>
    <row r="163" spans="1:10" ht="15.75" x14ac:dyDescent="0.25">
      <c r="A163" s="49" t="s">
        <v>280</v>
      </c>
      <c r="B163" s="49"/>
      <c r="C163" s="49"/>
      <c r="D163" s="49"/>
      <c r="E163" s="49"/>
      <c r="F163" s="49"/>
      <c r="G163" s="49"/>
      <c r="H163" s="49"/>
      <c r="I163" s="47" t="s">
        <v>19</v>
      </c>
      <c r="J163" s="25"/>
    </row>
    <row r="164" spans="1:10" x14ac:dyDescent="0.25">
      <c r="A164" s="36"/>
      <c r="B164" s="41"/>
      <c r="C164" s="42"/>
      <c r="D164" s="36"/>
      <c r="E164" s="36"/>
      <c r="F164" s="36"/>
      <c r="G164" s="36"/>
      <c r="H164" s="36"/>
      <c r="I164" s="47" t="s">
        <v>19</v>
      </c>
      <c r="J164" s="25"/>
    </row>
    <row r="165" spans="1:10" ht="15.75" x14ac:dyDescent="0.25">
      <c r="A165" s="74"/>
      <c r="B165" s="41" t="s">
        <v>19</v>
      </c>
      <c r="C165" s="75"/>
      <c r="D165" s="74"/>
      <c r="E165" s="74"/>
      <c r="F165" s="74"/>
      <c r="G165" s="74"/>
      <c r="H165" s="74" t="s">
        <v>19</v>
      </c>
      <c r="I165" s="8"/>
      <c r="J165" s="76"/>
    </row>
    <row r="166" spans="1:10" ht="15.75" x14ac:dyDescent="0.25">
      <c r="A166" s="36"/>
      <c r="B166" s="77"/>
      <c r="C166" s="78"/>
      <c r="D166" s="85" t="s">
        <v>219</v>
      </c>
      <c r="E166" s="85"/>
      <c r="F166" s="85"/>
      <c r="G166" s="85"/>
      <c r="H166" s="85"/>
      <c r="I166" s="54">
        <f>SUM(I9:I165)</f>
        <v>0</v>
      </c>
      <c r="J166" s="54">
        <f>SUM(J9:J165)</f>
        <v>0</v>
      </c>
    </row>
    <row r="167" spans="1:10" x14ac:dyDescent="0.25">
      <c r="H167" s="63"/>
      <c r="I167" s="64"/>
      <c r="J167" s="64"/>
    </row>
    <row r="168" spans="1:10" x14ac:dyDescent="0.25">
      <c r="I168" s="1"/>
    </row>
    <row r="169" spans="1:10" x14ac:dyDescent="0.25">
      <c r="I169" s="1"/>
    </row>
    <row r="170" spans="1:10" x14ac:dyDescent="0.25">
      <c r="I170" s="1"/>
    </row>
    <row r="171" spans="1:10" x14ac:dyDescent="0.25">
      <c r="I171" s="1"/>
    </row>
    <row r="172" spans="1:10" x14ac:dyDescent="0.25">
      <c r="I172" s="1"/>
    </row>
    <row r="173" spans="1:10" x14ac:dyDescent="0.25">
      <c r="I173" s="1"/>
    </row>
    <row r="174" spans="1:10" x14ac:dyDescent="0.25">
      <c r="I174" s="1"/>
    </row>
  </sheetData>
  <sortState ref="B6:H10">
    <sortCondition ref="B6:B10"/>
  </sortState>
  <mergeCells count="22">
    <mergeCell ref="B2:H2"/>
    <mergeCell ref="B3:H3"/>
    <mergeCell ref="B4:H4"/>
    <mergeCell ref="C38:F38"/>
    <mergeCell ref="A139:J139"/>
    <mergeCell ref="E81:G81"/>
    <mergeCell ref="A39:H39"/>
    <mergeCell ref="A6:J6"/>
    <mergeCell ref="E107:G107"/>
    <mergeCell ref="D166:H166"/>
    <mergeCell ref="E46:G46"/>
    <mergeCell ref="E93:G93"/>
    <mergeCell ref="E65:G65"/>
    <mergeCell ref="E67:G67"/>
    <mergeCell ref="E99:G99"/>
    <mergeCell ref="E100:G100"/>
    <mergeCell ref="E112:G112"/>
    <mergeCell ref="E109:H109"/>
    <mergeCell ref="E157:G157"/>
    <mergeCell ref="E154:G154"/>
    <mergeCell ref="E158:G158"/>
    <mergeCell ref="E160:G160"/>
  </mergeCells>
  <printOptions horizontalCentered="1"/>
  <pageMargins left="0.45" right="0.45" top="0.75" bottom="0.6" header="0.3" footer="0.3"/>
  <pageSetup scale="71" fitToHeight="0" orientation="portrait" r:id="rId1"/>
  <headerFooter>
    <oddHeader>&amp;C&amp;"-,Bold"&amp;18MPH Course Availability and Planning Checklist&amp;14
&amp;"-,Regular"&amp;11Any questions as to when a course will be taught, check with the teaching department</oddHeader>
    <oddFooter>&amp;LPage &amp;P of &amp;N&amp;CMost current electronic version of this list available at k-state.edu/mphealth see Areas of Emphasis&amp;RUpdated: &amp;D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10" sqref="A10:H10"/>
    </sheetView>
  </sheetViews>
  <sheetFormatPr defaultRowHeight="15" x14ac:dyDescent="0.25"/>
  <cols>
    <col min="1" max="1" width="15.5703125" customWidth="1"/>
  </cols>
  <sheetData>
    <row r="1" spans="1:8" ht="21" x14ac:dyDescent="0.35">
      <c r="A1" s="100" t="s">
        <v>218</v>
      </c>
      <c r="B1" s="101"/>
      <c r="C1" s="101"/>
      <c r="D1" s="101"/>
      <c r="E1" s="101"/>
      <c r="F1" s="101"/>
      <c r="G1" s="101"/>
      <c r="H1" s="101"/>
    </row>
    <row r="3" spans="1:8" ht="30" customHeight="1" x14ac:dyDescent="0.25">
      <c r="A3" s="43" t="s">
        <v>215</v>
      </c>
      <c r="B3" s="106"/>
      <c r="C3" s="106"/>
      <c r="D3" s="106"/>
      <c r="E3" s="106"/>
      <c r="F3" s="106"/>
      <c r="G3" s="106"/>
      <c r="H3" s="106"/>
    </row>
    <row r="4" spans="1:8" ht="30" customHeight="1" x14ac:dyDescent="0.25">
      <c r="A4" s="44" t="s">
        <v>221</v>
      </c>
      <c r="B4" s="106"/>
      <c r="C4" s="106"/>
      <c r="D4" s="106"/>
      <c r="E4" s="106"/>
      <c r="F4" s="106"/>
      <c r="G4" s="106"/>
      <c r="H4" s="106"/>
    </row>
    <row r="5" spans="1:8" ht="30" customHeight="1" x14ac:dyDescent="0.25">
      <c r="A5" s="44" t="s">
        <v>216</v>
      </c>
      <c r="B5" s="106"/>
      <c r="C5" s="106"/>
      <c r="D5" s="106"/>
      <c r="E5" s="106"/>
      <c r="F5" s="106"/>
      <c r="G5" s="106"/>
      <c r="H5" s="106"/>
    </row>
    <row r="6" spans="1:8" x14ac:dyDescent="0.25">
      <c r="A6" s="26"/>
      <c r="B6" s="26"/>
      <c r="C6" s="26"/>
      <c r="D6" s="26"/>
      <c r="E6" s="26"/>
      <c r="F6" s="26"/>
      <c r="G6" s="26"/>
      <c r="H6" s="26"/>
    </row>
    <row r="7" spans="1:8" ht="60" customHeight="1" x14ac:dyDescent="0.25">
      <c r="A7" s="105" t="s">
        <v>217</v>
      </c>
      <c r="B7" s="105"/>
      <c r="C7" s="105"/>
      <c r="D7" s="105"/>
      <c r="E7" s="105"/>
      <c r="F7" s="105"/>
      <c r="G7" s="105"/>
      <c r="H7" s="105"/>
    </row>
    <row r="8" spans="1:8" ht="60" customHeight="1" x14ac:dyDescent="0.25">
      <c r="A8" s="102" t="s">
        <v>213</v>
      </c>
      <c r="B8" s="103"/>
      <c r="C8" s="103"/>
      <c r="D8" s="103"/>
      <c r="E8" s="103"/>
      <c r="F8" s="103"/>
      <c r="G8" s="103"/>
      <c r="H8" s="104"/>
    </row>
    <row r="9" spans="1:8" ht="60" customHeight="1" x14ac:dyDescent="0.25">
      <c r="A9" s="102" t="s">
        <v>214</v>
      </c>
      <c r="B9" s="103"/>
      <c r="C9" s="103"/>
      <c r="D9" s="103"/>
      <c r="E9" s="103"/>
      <c r="F9" s="103"/>
      <c r="G9" s="103"/>
      <c r="H9" s="104"/>
    </row>
    <row r="10" spans="1:8" ht="60" customHeight="1" x14ac:dyDescent="0.25">
      <c r="A10" s="102" t="s">
        <v>212</v>
      </c>
      <c r="B10" s="103"/>
      <c r="C10" s="103"/>
      <c r="D10" s="103"/>
      <c r="E10" s="103"/>
      <c r="F10" s="103"/>
      <c r="G10" s="103"/>
      <c r="H10" s="104"/>
    </row>
  </sheetData>
  <mergeCells count="8">
    <mergeCell ref="A1:H1"/>
    <mergeCell ref="A8:H8"/>
    <mergeCell ref="A9:H9"/>
    <mergeCell ref="A10:H10"/>
    <mergeCell ref="A7:H7"/>
    <mergeCell ref="B3:H3"/>
    <mergeCell ref="B4:H4"/>
    <mergeCell ref="B5:H5"/>
  </mergeCells>
  <printOptions horizontalCentered="1"/>
  <pageMargins left="0.45" right="0.45" top="0.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workbookViewId="0">
      <selection activeCell="I15" sqref="I15"/>
    </sheetView>
  </sheetViews>
  <sheetFormatPr defaultRowHeight="15" x14ac:dyDescent="0.25"/>
  <cols>
    <col min="1" max="1" width="11.28515625" customWidth="1"/>
    <col min="2" max="2" width="54.7109375" customWidth="1"/>
    <col min="3" max="3" width="10.7109375" customWidth="1"/>
    <col min="4" max="4" width="12.5703125" customWidth="1"/>
  </cols>
  <sheetData>
    <row r="1" spans="1:4" ht="21" x14ac:dyDescent="0.25">
      <c r="A1" s="112" t="s">
        <v>298</v>
      </c>
      <c r="B1" s="112"/>
      <c r="C1" s="112"/>
      <c r="D1" s="112"/>
    </row>
    <row r="2" spans="1:4" ht="15.75" x14ac:dyDescent="0.25">
      <c r="A2" s="65"/>
    </row>
    <row r="3" spans="1:4" ht="31.5" x14ac:dyDescent="0.25">
      <c r="A3" s="68" t="s">
        <v>284</v>
      </c>
      <c r="B3" s="67" t="s">
        <v>285</v>
      </c>
      <c r="C3" s="68" t="s">
        <v>286</v>
      </c>
      <c r="D3" s="68" t="s">
        <v>287</v>
      </c>
    </row>
    <row r="4" spans="1:4" ht="15.75" x14ac:dyDescent="0.25">
      <c r="A4" s="70" t="s">
        <v>95</v>
      </c>
      <c r="B4" s="69" t="s">
        <v>94</v>
      </c>
      <c r="C4" s="70">
        <v>3</v>
      </c>
      <c r="D4" s="69"/>
    </row>
    <row r="5" spans="1:4" ht="15.75" x14ac:dyDescent="0.25">
      <c r="A5" s="70" t="s">
        <v>98</v>
      </c>
      <c r="B5" s="69" t="s">
        <v>4</v>
      </c>
      <c r="C5" s="70">
        <v>3</v>
      </c>
      <c r="D5" s="69"/>
    </row>
    <row r="6" spans="1:4" ht="15.75" x14ac:dyDescent="0.25">
      <c r="A6" s="70" t="s">
        <v>97</v>
      </c>
      <c r="B6" s="69" t="s">
        <v>61</v>
      </c>
      <c r="C6" s="70">
        <v>3</v>
      </c>
      <c r="D6" s="69"/>
    </row>
    <row r="7" spans="1:4" ht="15.75" x14ac:dyDescent="0.25">
      <c r="A7" s="70" t="s">
        <v>96</v>
      </c>
      <c r="B7" s="69" t="s">
        <v>100</v>
      </c>
      <c r="C7" s="70">
        <v>3</v>
      </c>
      <c r="D7" s="69"/>
    </row>
    <row r="8" spans="1:4" ht="15.75" x14ac:dyDescent="0.25">
      <c r="A8" s="70" t="s">
        <v>99</v>
      </c>
      <c r="B8" s="69" t="s">
        <v>288</v>
      </c>
      <c r="C8" s="70">
        <v>3</v>
      </c>
      <c r="D8" s="69"/>
    </row>
    <row r="9" spans="1:4" ht="47.25" x14ac:dyDescent="0.25">
      <c r="A9" s="70" t="s">
        <v>114</v>
      </c>
      <c r="B9" s="69" t="s">
        <v>297</v>
      </c>
      <c r="C9" s="70">
        <v>6</v>
      </c>
      <c r="D9" s="69"/>
    </row>
    <row r="10" spans="1:4" ht="30" customHeight="1" x14ac:dyDescent="0.25">
      <c r="A10" s="107" t="s">
        <v>296</v>
      </c>
      <c r="B10" s="107"/>
      <c r="C10" s="107"/>
      <c r="D10" s="107"/>
    </row>
    <row r="11" spans="1:4" ht="15.75" x14ac:dyDescent="0.25">
      <c r="A11" s="69"/>
      <c r="B11" s="69"/>
      <c r="C11" s="70">
        <v>0</v>
      </c>
      <c r="D11" s="69"/>
    </row>
    <row r="12" spans="1:4" ht="15.75" x14ac:dyDescent="0.25">
      <c r="A12" s="69"/>
      <c r="B12" s="69"/>
      <c r="C12" s="70">
        <v>0</v>
      </c>
      <c r="D12" s="69"/>
    </row>
    <row r="13" spans="1:4" ht="15.75" x14ac:dyDescent="0.25">
      <c r="A13" s="69"/>
      <c r="B13" s="69"/>
      <c r="C13" s="70">
        <v>0</v>
      </c>
      <c r="D13" s="69"/>
    </row>
    <row r="14" spans="1:4" ht="15.75" x14ac:dyDescent="0.25">
      <c r="A14" s="72"/>
      <c r="B14" s="72"/>
      <c r="C14" s="70">
        <v>0</v>
      </c>
      <c r="D14" s="72"/>
    </row>
    <row r="15" spans="1:4" ht="15.75" x14ac:dyDescent="0.25">
      <c r="A15" s="72"/>
      <c r="B15" s="72"/>
      <c r="C15" s="70">
        <v>0</v>
      </c>
      <c r="D15" s="72"/>
    </row>
    <row r="16" spans="1:4" ht="15.75" x14ac:dyDescent="0.25">
      <c r="A16" s="72"/>
      <c r="B16" s="72"/>
      <c r="C16" s="70">
        <v>0</v>
      </c>
      <c r="D16" s="72"/>
    </row>
    <row r="17" spans="1:4" ht="15.75" x14ac:dyDescent="0.25">
      <c r="A17" s="69"/>
      <c r="B17" s="69"/>
      <c r="C17" s="70">
        <v>0</v>
      </c>
      <c r="D17" s="69"/>
    </row>
    <row r="18" spans="1:4" ht="15.75" x14ac:dyDescent="0.25">
      <c r="A18" s="69"/>
      <c r="B18" s="69"/>
      <c r="C18" s="70">
        <v>0</v>
      </c>
      <c r="D18" s="69"/>
    </row>
    <row r="19" spans="1:4" ht="15.75" x14ac:dyDescent="0.25">
      <c r="A19" s="69"/>
      <c r="B19" s="69"/>
      <c r="C19" s="70">
        <v>0</v>
      </c>
      <c r="D19" s="69"/>
    </row>
    <row r="20" spans="1:4" ht="45" customHeight="1" x14ac:dyDescent="0.25">
      <c r="A20" s="108" t="s">
        <v>294</v>
      </c>
      <c r="B20" s="109"/>
      <c r="C20" s="109"/>
      <c r="D20" s="110"/>
    </row>
    <row r="21" spans="1:4" ht="15.75" x14ac:dyDescent="0.25">
      <c r="A21" s="69"/>
      <c r="B21" s="69"/>
      <c r="C21" s="71" t="s">
        <v>289</v>
      </c>
      <c r="D21" s="69">
        <f>SUM(C4:C9,C11:C19)</f>
        <v>21</v>
      </c>
    </row>
    <row r="22" spans="1:4" ht="15.75" x14ac:dyDescent="0.25">
      <c r="A22" s="66"/>
    </row>
    <row r="23" spans="1:4" ht="15.75" x14ac:dyDescent="0.25">
      <c r="A23" s="73" t="s">
        <v>290</v>
      </c>
    </row>
    <row r="24" spans="1:4" ht="30" customHeight="1" x14ac:dyDescent="0.25">
      <c r="A24" s="111" t="s">
        <v>293</v>
      </c>
      <c r="B24" s="111"/>
      <c r="C24" s="111"/>
      <c r="D24" s="111"/>
    </row>
    <row r="25" spans="1:4" ht="15.75" x14ac:dyDescent="0.25">
      <c r="A25" s="69"/>
      <c r="B25" s="69"/>
      <c r="C25" s="70">
        <v>0</v>
      </c>
      <c r="D25" s="69"/>
    </row>
    <row r="26" spans="1:4" ht="15.75" x14ac:dyDescent="0.25">
      <c r="A26" s="69"/>
      <c r="B26" s="69"/>
      <c r="C26" s="70">
        <v>0</v>
      </c>
      <c r="D26" s="69"/>
    </row>
    <row r="27" spans="1:4" ht="15.75" x14ac:dyDescent="0.25">
      <c r="A27" s="69"/>
      <c r="B27" s="69"/>
      <c r="C27" s="70">
        <v>0</v>
      </c>
      <c r="D27" s="69"/>
    </row>
    <row r="28" spans="1:4" ht="15.75" x14ac:dyDescent="0.25">
      <c r="A28" s="69"/>
      <c r="B28" s="69"/>
      <c r="C28" s="70">
        <v>0</v>
      </c>
      <c r="D28" s="69"/>
    </row>
    <row r="29" spans="1:4" ht="15.75" x14ac:dyDescent="0.25">
      <c r="A29" s="69"/>
      <c r="B29" s="69"/>
      <c r="C29" s="70">
        <v>0</v>
      </c>
      <c r="D29" s="69"/>
    </row>
    <row r="30" spans="1:4" ht="15.75" x14ac:dyDescent="0.25">
      <c r="A30" s="69"/>
      <c r="B30" s="69"/>
      <c r="C30" s="71" t="s">
        <v>289</v>
      </c>
      <c r="D30" s="69">
        <f>SUM(D21,D25:D29)</f>
        <v>21</v>
      </c>
    </row>
    <row r="31" spans="1:4" ht="15.75" x14ac:dyDescent="0.25">
      <c r="A31" s="66"/>
    </row>
    <row r="32" spans="1:4" ht="18.75" x14ac:dyDescent="0.25">
      <c r="A32" s="113" t="s">
        <v>291</v>
      </c>
      <c r="B32" s="113"/>
      <c r="C32" s="113"/>
      <c r="D32" s="113"/>
    </row>
  </sheetData>
  <mergeCells count="5">
    <mergeCell ref="A10:D10"/>
    <mergeCell ref="A20:D20"/>
    <mergeCell ref="A24:D24"/>
    <mergeCell ref="A1:D1"/>
    <mergeCell ref="A32:D32"/>
  </mergeCells>
  <printOptions horizontalCentered="1"/>
  <pageMargins left="0.7" right="0.7" top="0.75" bottom="0.75" header="0.3" footer="0.3"/>
  <pageSetup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Courses</vt:lpstr>
      <vt:lpstr>Annual Progress Comments</vt:lpstr>
      <vt:lpstr>POS Planning Sheet</vt:lpstr>
      <vt:lpstr>Courses!Print_Area</vt:lpstr>
      <vt:lpstr>Courses!Print_Titles</vt:lpstr>
    </vt:vector>
  </TitlesOfParts>
  <Company>Kansas State Unv College Of Veterinary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Barta Stevenson</dc:creator>
  <cp:lastModifiedBy>Barta Stevenson</cp:lastModifiedBy>
  <cp:lastPrinted>2022-05-18T16:05:24Z</cp:lastPrinted>
  <dcterms:created xsi:type="dcterms:W3CDTF">2009-07-06T14:05:21Z</dcterms:created>
  <dcterms:modified xsi:type="dcterms:W3CDTF">2022-05-24T15:34:13Z</dcterms:modified>
</cp:coreProperties>
</file>