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dmonds\Documents\HCS\Web\"/>
    </mc:Choice>
  </mc:AlternateContent>
  <xr:revisionPtr revIDLastSave="0" documentId="8_{7A5F317B-19F3-47AE-A583-378783973AC4}" xr6:coauthVersionLast="31" xr6:coauthVersionMax="31" xr10:uidLastSave="{00000000-0000-0000-0000-000000000000}"/>
  <bookViews>
    <workbookView xWindow="0" yWindow="0" windowWidth="28800" windowHeight="13500" xr2:uid="{00000000-000D-0000-FFFF-FFFF00000000}"/>
  </bookViews>
  <sheets>
    <sheet name="Active State Employee Rates" sheetId="1" r:id="rId1"/>
  </sheets>
  <externalReferences>
    <externalReference r:id="rId2"/>
  </externalReferences>
  <definedNames>
    <definedName name="sp_gap3_SAA">[1]Input!$L$100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" i="1" l="1"/>
  <c r="Z15" i="1"/>
  <c r="Z11" i="1"/>
  <c r="Z12" i="1"/>
  <c r="Z13" i="1"/>
  <c r="Z10" i="1"/>
  <c r="Z5" i="1"/>
  <c r="Z8" i="1"/>
  <c r="Z6" i="1"/>
  <c r="Z7" i="1"/>
  <c r="W5" i="1"/>
  <c r="W16" i="1"/>
  <c r="W15" i="1"/>
  <c r="W11" i="1"/>
  <c r="W12" i="1"/>
  <c r="W13" i="1"/>
  <c r="W10" i="1"/>
  <c r="W6" i="1"/>
  <c r="W7" i="1"/>
  <c r="W8" i="1"/>
  <c r="T16" i="1"/>
  <c r="T15" i="1"/>
  <c r="T11" i="1"/>
  <c r="T12" i="1"/>
  <c r="T13" i="1"/>
  <c r="T10" i="1"/>
  <c r="T6" i="1"/>
  <c r="T7" i="1"/>
  <c r="T8" i="1"/>
  <c r="T5" i="1"/>
  <c r="Q16" i="1"/>
  <c r="Q15" i="1"/>
  <c r="Q11" i="1"/>
  <c r="Q12" i="1"/>
  <c r="Q13" i="1"/>
  <c r="Q10" i="1"/>
  <c r="Q6" i="1"/>
  <c r="Q7" i="1"/>
  <c r="Q8" i="1"/>
  <c r="Q5" i="1"/>
  <c r="N16" i="1"/>
  <c r="N15" i="1"/>
  <c r="N11" i="1"/>
  <c r="N12" i="1"/>
  <c r="N13" i="1"/>
  <c r="N10" i="1"/>
  <c r="N6" i="1"/>
  <c r="N7" i="1"/>
  <c r="N8" i="1"/>
  <c r="N5" i="1"/>
  <c r="K16" i="1"/>
  <c r="K15" i="1"/>
  <c r="K11" i="1"/>
  <c r="K12" i="1"/>
  <c r="K13" i="1"/>
  <c r="K10" i="1"/>
  <c r="H16" i="1"/>
  <c r="H15" i="1"/>
  <c r="H11" i="1"/>
  <c r="H12" i="1"/>
  <c r="H13" i="1"/>
  <c r="H10" i="1"/>
  <c r="K6" i="1"/>
  <c r="K7" i="1"/>
  <c r="K8" i="1"/>
  <c r="K5" i="1"/>
  <c r="H8" i="1"/>
  <c r="H6" i="1"/>
  <c r="H7" i="1"/>
  <c r="H5" i="1"/>
  <c r="E5" i="1"/>
  <c r="E16" i="1"/>
  <c r="E15" i="1"/>
  <c r="E13" i="1"/>
  <c r="E11" i="1"/>
  <c r="E12" i="1"/>
  <c r="E10" i="1"/>
  <c r="E6" i="1"/>
  <c r="E7" i="1"/>
  <c r="E8" i="1"/>
</calcChain>
</file>

<file path=xl/sharedStrings.xml><?xml version="1.0" encoding="utf-8"?>
<sst xmlns="http://schemas.openxmlformats.org/spreadsheetml/2006/main" count="42" uniqueCount="29">
  <si>
    <t>Employee Category</t>
  </si>
  <si>
    <t xml:space="preserve">  Full-Time</t>
  </si>
  <si>
    <t xml:space="preserve">  Employee Only</t>
  </si>
  <si>
    <t xml:space="preserve">  Employee + Spouse</t>
  </si>
  <si>
    <t xml:space="preserve">  Employee + Children</t>
  </si>
  <si>
    <t xml:space="preserve">  Employee + Family</t>
  </si>
  <si>
    <t xml:space="preserve">  All Part-Time</t>
  </si>
  <si>
    <t xml:space="preserve">  HealthyKIDS</t>
  </si>
  <si>
    <t>Surency Vision</t>
  </si>
  <si>
    <t>Delta Dental</t>
  </si>
  <si>
    <t xml:space="preserve"> Base Rate for Aetna or BCBS of Kansas Medical Plans**</t>
  </si>
  <si>
    <t xml:space="preserve">** Base rates do not include the HealthQuest discount. </t>
  </si>
  <si>
    <t>2019
Plan N</t>
  </si>
  <si>
    <t xml:space="preserve">2019 
Plan J </t>
  </si>
  <si>
    <t>2019 
Plan C</t>
  </si>
  <si>
    <t>2019 
Plan A</t>
  </si>
  <si>
    <t>2019
Plan Q</t>
  </si>
  <si>
    <t>2019
Dental</t>
  </si>
  <si>
    <r>
      <t xml:space="preserve">2019
Basic </t>
    </r>
    <r>
      <rPr>
        <b/>
        <sz val="12"/>
        <color rgb="FFC00000"/>
        <rFont val="Calibri"/>
        <family val="2"/>
        <scheme val="minor"/>
      </rPr>
      <t>Monthly</t>
    </r>
  </si>
  <si>
    <r>
      <t xml:space="preserve">2019
Enhanced </t>
    </r>
    <r>
      <rPr>
        <b/>
        <sz val="12"/>
        <color rgb="FFC00000"/>
        <rFont val="Calibri"/>
        <family val="2"/>
        <scheme val="minor"/>
      </rPr>
      <t>Monthly</t>
    </r>
  </si>
  <si>
    <t>2018-2019 Comparison of Rates</t>
  </si>
  <si>
    <t>2018 
Plan A</t>
  </si>
  <si>
    <t>2018
Plan C</t>
  </si>
  <si>
    <t>2018
Plan J</t>
  </si>
  <si>
    <t>2018
Plan N</t>
  </si>
  <si>
    <t>2018
Plan Q</t>
  </si>
  <si>
    <t>2018 
Dental</t>
  </si>
  <si>
    <r>
      <t xml:space="preserve">2018 
Basic
</t>
    </r>
    <r>
      <rPr>
        <b/>
        <sz val="12"/>
        <color rgb="FFC00000"/>
        <rFont val="Calibri"/>
        <family val="2"/>
        <scheme val="minor"/>
      </rPr>
      <t>Monthly</t>
    </r>
  </si>
  <si>
    <t>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</si>
</sst>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$-409]#,##0.00_);\([$$-409]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A7A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2" fillId="4" borderId="1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vertical="center"/>
    </xf>
    <xf numFmtId="49" fontId="2" fillId="5" borderId="2" xfId="0" applyNumberFormat="1" applyFont="1" applyFill="1" applyBorder="1" applyAlignment="1">
      <alignment vertical="center"/>
    </xf>
    <xf numFmtId="0" fontId="2" fillId="0" borderId="0" xfId="0" applyFont="1"/>
    <xf numFmtId="0" fontId="5" fillId="10" borderId="2" xfId="0" applyFont="1" applyFill="1" applyBorder="1" applyAlignment="1">
      <alignment horizontal="center"/>
    </xf>
    <xf numFmtId="164" fontId="2" fillId="11" borderId="1" xfId="1" applyNumberFormat="1" applyFont="1" applyFill="1" applyBorder="1" applyAlignment="1">
      <alignment vertical="center"/>
    </xf>
    <xf numFmtId="164" fontId="2" fillId="11" borderId="1" xfId="0" applyNumberFormat="1" applyFont="1" applyFill="1" applyBorder="1" applyAlignment="1">
      <alignment vertical="center"/>
    </xf>
    <xf numFmtId="0" fontId="0" fillId="0" borderId="0" xfId="0" applyFill="1"/>
    <xf numFmtId="0" fontId="3" fillId="8" borderId="4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vertical="center"/>
    </xf>
    <xf numFmtId="165" fontId="2" fillId="0" borderId="2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2" fillId="0" borderId="0" xfId="1" applyNumberFormat="1" applyFont="1" applyFill="1" applyAlignment="1">
      <alignment vertical="center"/>
    </xf>
    <xf numFmtId="0" fontId="3" fillId="7" borderId="4" xfId="0" applyFont="1" applyFill="1" applyBorder="1" applyAlignment="1">
      <alignment horizontal="center" vertical="center" wrapText="1"/>
    </xf>
    <xf numFmtId="164" fontId="2" fillId="11" borderId="2" xfId="1" applyNumberFormat="1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vertical="center"/>
    </xf>
    <xf numFmtId="164" fontId="2" fillId="11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vertical="center"/>
    </xf>
    <xf numFmtId="165" fontId="2" fillId="0" borderId="11" xfId="1" applyNumberFormat="1" applyFont="1" applyFill="1" applyBorder="1" applyAlignment="1">
      <alignment vertical="center"/>
    </xf>
    <xf numFmtId="164" fontId="2" fillId="11" borderId="11" xfId="1" applyNumberFormat="1" applyFont="1" applyFill="1" applyBorder="1" applyAlignment="1">
      <alignment vertical="center"/>
    </xf>
    <xf numFmtId="165" fontId="2" fillId="2" borderId="11" xfId="1" applyNumberFormat="1" applyFont="1" applyFill="1" applyBorder="1" applyAlignment="1">
      <alignment vertical="center"/>
    </xf>
    <xf numFmtId="164" fontId="2" fillId="11" borderId="11" xfId="0" applyNumberFormat="1" applyFont="1" applyFill="1" applyBorder="1" applyAlignment="1">
      <alignment vertical="center"/>
    </xf>
    <xf numFmtId="10" fontId="2" fillId="11" borderId="11" xfId="2" applyNumberFormat="1" applyFont="1" applyFill="1" applyBorder="1" applyAlignment="1">
      <alignment vertical="center"/>
    </xf>
    <xf numFmtId="10" fontId="2" fillId="11" borderId="1" xfId="2" applyNumberFormat="1" applyFont="1" applyFill="1" applyBorder="1" applyAlignment="1">
      <alignment vertical="center"/>
    </xf>
    <xf numFmtId="10" fontId="2" fillId="11" borderId="0" xfId="2" applyNumberFormat="1" applyFont="1" applyFill="1" applyBorder="1" applyAlignment="1">
      <alignment vertical="center"/>
    </xf>
    <xf numFmtId="10" fontId="0" fillId="11" borderId="1" xfId="2" applyNumberFormat="1" applyFont="1" applyFill="1" applyBorder="1"/>
    <xf numFmtId="0" fontId="3" fillId="7" borderId="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ealth%20Benefits\Health%20Plan%20Design%20and%20Fiscal%20Management\Finance\HCC\2018\April\10%20year\KS%20Projection%20Model%20-%202018%20-%20for%20Apr%202018%20HCC%20Meeting%20-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for changes"/>
      <sheetName val="Assumptions"/>
      <sheetName val="Relative Values"/>
      <sheetName val="Input"/>
      <sheetName val="Chart"/>
      <sheetName val="HCC Projections"/>
      <sheetName val="Detailed Projections"/>
      <sheetName val="2018 Monthly Variance"/>
      <sheetName val="Updated Monthly Budget"/>
      <sheetName val="Initial Monthly Budget"/>
      <sheetName val="Medical Census Summary"/>
      <sheetName val="2017 Monthly Variance"/>
      <sheetName val="Medical Projection - 2018"/>
      <sheetName val="Medical Projection - 2019"/>
      <sheetName val="Medical Projection - 2020"/>
      <sheetName val="Medical Projection - 2021"/>
      <sheetName val="Medical Projection - 2022"/>
      <sheetName val="Medical Projection - 2023"/>
      <sheetName val="Medical Projection - 2024"/>
      <sheetName val="Medical Projection - 2025"/>
      <sheetName val="Medical Projection - 2026"/>
      <sheetName val="Payment Chart"/>
      <sheetName val="Medical Projection - 2027"/>
      <sheetName val="Dental Projection - 2018"/>
      <sheetName val="Dental Projection - 2019"/>
      <sheetName val="Projection &gt;&gt;&gt;"/>
      <sheetName val="Projection-Med"/>
      <sheetName val="Projection-Rx"/>
      <sheetName val="Projection-Dental"/>
      <sheetName val="Projection - Admin ASO Premium"/>
      <sheetName val="Actual Budget"/>
      <sheetName val="Admin Compare"/>
      <sheetName val="Source Data &gt;&gt;&gt;"/>
      <sheetName val="Monthly Cont"/>
      <sheetName val="2018-01"/>
      <sheetName val="2018 OE vs. Actual"/>
      <sheetName val="Enrollment Recap"/>
      <sheetName val="Claims Recap"/>
      <sheetName val="Claims Recap by Tier"/>
      <sheetName val="Truven - Med and Rx"/>
      <sheetName val="Truven - Dental"/>
      <sheetName val="From Delos &gt;&gt;&gt;"/>
      <sheetName val="Contribution Rate"/>
      <sheetName val="Tier Factor"/>
      <sheetName val="Statement of OP - Summary"/>
      <sheetName val="Statement of OP - Details"/>
      <sheetName val="Seasonality"/>
      <sheetName val="Transaction Log"/>
      <sheetName val="Pivot Table"/>
      <sheetName val="Invoice Date"/>
    </sheetNames>
    <sheetDataSet>
      <sheetData sheetId="0"/>
      <sheetData sheetId="1"/>
      <sheetData sheetId="2"/>
      <sheetData sheetId="3">
        <row r="100">
          <cell r="L100">
            <v>1.1672910579244555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7"/>
  <sheetViews>
    <sheetView showGridLines="0" tabSelected="1" topLeftCell="B1" workbookViewId="0">
      <selection activeCell="P24" sqref="P24"/>
    </sheetView>
  </sheetViews>
  <sheetFormatPr defaultRowHeight="15" x14ac:dyDescent="0.25"/>
  <cols>
    <col min="1" max="1" width="0" hidden="1" customWidth="1"/>
    <col min="2" max="2" width="21" customWidth="1"/>
    <col min="3" max="25" width="12.7109375" customWidth="1"/>
  </cols>
  <sheetData>
    <row r="1" spans="2:26" ht="41.45" customHeight="1" x14ac:dyDescent="0.25">
      <c r="B1" s="40" t="s">
        <v>20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ht="43.15" customHeight="1" x14ac:dyDescent="0.25">
      <c r="B2" s="5"/>
      <c r="C2" s="36" t="s">
        <v>10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9"/>
      <c r="R2" s="34" t="s">
        <v>9</v>
      </c>
      <c r="S2" s="35"/>
      <c r="T2" s="15"/>
      <c r="U2" s="38" t="s">
        <v>8</v>
      </c>
      <c r="V2" s="39"/>
      <c r="W2" s="39"/>
      <c r="X2" s="39"/>
      <c r="Y2" s="39"/>
      <c r="Z2" s="39"/>
    </row>
    <row r="3" spans="2:26" ht="47.25" x14ac:dyDescent="0.25">
      <c r="B3" s="19" t="s">
        <v>0</v>
      </c>
      <c r="C3" s="20" t="s">
        <v>21</v>
      </c>
      <c r="D3" s="21" t="s">
        <v>15</v>
      </c>
      <c r="E3" s="22" t="s">
        <v>28</v>
      </c>
      <c r="F3" s="22" t="s">
        <v>22</v>
      </c>
      <c r="G3" s="22" t="s">
        <v>14</v>
      </c>
      <c r="H3" s="22" t="s">
        <v>28</v>
      </c>
      <c r="I3" s="22" t="s">
        <v>23</v>
      </c>
      <c r="J3" s="22" t="s">
        <v>13</v>
      </c>
      <c r="K3" s="22" t="s">
        <v>28</v>
      </c>
      <c r="L3" s="22" t="s">
        <v>24</v>
      </c>
      <c r="M3" s="22" t="s">
        <v>12</v>
      </c>
      <c r="N3" s="22" t="s">
        <v>28</v>
      </c>
      <c r="O3" s="22" t="s">
        <v>25</v>
      </c>
      <c r="P3" s="22" t="s">
        <v>16</v>
      </c>
      <c r="Q3" s="22" t="s">
        <v>28</v>
      </c>
      <c r="R3" s="22" t="s">
        <v>26</v>
      </c>
      <c r="S3" s="21" t="s">
        <v>17</v>
      </c>
      <c r="T3" s="21" t="s">
        <v>28</v>
      </c>
      <c r="U3" s="21" t="s">
        <v>27</v>
      </c>
      <c r="V3" s="23" t="s">
        <v>18</v>
      </c>
      <c r="W3" s="23" t="s">
        <v>28</v>
      </c>
      <c r="X3" s="21" t="s">
        <v>27</v>
      </c>
      <c r="Y3" s="23" t="s">
        <v>19</v>
      </c>
      <c r="Z3" s="24"/>
    </row>
    <row r="4" spans="2:26" ht="19.5" customHeight="1" x14ac:dyDescent="0.25"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</row>
    <row r="5" spans="2:26" ht="19.5" customHeight="1" x14ac:dyDescent="0.25">
      <c r="B5" s="25" t="s">
        <v>2</v>
      </c>
      <c r="C5" s="26">
        <v>38.61</v>
      </c>
      <c r="D5" s="27">
        <v>39.9</v>
      </c>
      <c r="E5" s="30">
        <f>((D5-C5)/C5)</f>
        <v>3.3411033411033388E-2</v>
      </c>
      <c r="F5" s="28">
        <v>34.06</v>
      </c>
      <c r="G5" s="27">
        <v>35.200000000000003</v>
      </c>
      <c r="H5" s="30">
        <f>((G5-F5)/F5)</f>
        <v>3.3470346447445697E-2</v>
      </c>
      <c r="I5" s="28">
        <v>50.86</v>
      </c>
      <c r="J5" s="27">
        <v>52.56</v>
      </c>
      <c r="K5" s="30">
        <f>((J5-I5)/I5)</f>
        <v>3.3425088478175442E-2</v>
      </c>
      <c r="L5" s="28">
        <v>22.5</v>
      </c>
      <c r="M5" s="27">
        <v>23.25</v>
      </c>
      <c r="N5" s="30">
        <f>((M5-L5)/L5)</f>
        <v>3.3333333333333333E-2</v>
      </c>
      <c r="O5" s="28">
        <v>25.5</v>
      </c>
      <c r="P5" s="27">
        <v>26.35</v>
      </c>
      <c r="Q5" s="30">
        <f>((P5-O5)/O5)</f>
        <v>3.3333333333333388E-2</v>
      </c>
      <c r="R5" s="28">
        <v>6.3</v>
      </c>
      <c r="S5" s="27">
        <v>6.07</v>
      </c>
      <c r="T5" s="31">
        <f>((S5-R5)/R5)</f>
        <v>-3.6507936507936434E-2</v>
      </c>
      <c r="U5" s="13">
        <v>3.96</v>
      </c>
      <c r="V5" s="27">
        <v>3.68</v>
      </c>
      <c r="W5" s="31">
        <f>((V5-U5)/U5)</f>
        <v>-7.0707070707070663E-2</v>
      </c>
      <c r="X5" s="14">
        <v>7.79</v>
      </c>
      <c r="Y5" s="27">
        <v>7.24</v>
      </c>
      <c r="Z5" s="33">
        <f>((Y5-X5)/X5)</f>
        <v>-7.0603337612323472E-2</v>
      </c>
    </row>
    <row r="6" spans="2:26" ht="19.5" customHeight="1" x14ac:dyDescent="0.25">
      <c r="B6" s="2" t="s">
        <v>3</v>
      </c>
      <c r="C6" s="10">
        <v>225.15</v>
      </c>
      <c r="D6" s="6">
        <v>262.82</v>
      </c>
      <c r="E6" s="30">
        <f t="shared" ref="E6:E8" si="0">((D6-C6)/C6)</f>
        <v>0.16731068176771036</v>
      </c>
      <c r="F6" s="12">
        <v>117.37</v>
      </c>
      <c r="G6" s="6">
        <v>137.01</v>
      </c>
      <c r="H6" s="30">
        <f t="shared" ref="H6:H7" si="1">((G6-F6)/F6)</f>
        <v>0.1673340717389451</v>
      </c>
      <c r="I6" s="12">
        <v>145.54</v>
      </c>
      <c r="J6" s="6">
        <v>169.89</v>
      </c>
      <c r="K6" s="30">
        <f t="shared" ref="K6:K8" si="2">((J6-I6)/I6)</f>
        <v>0.16730795657551187</v>
      </c>
      <c r="L6" s="12">
        <v>80</v>
      </c>
      <c r="M6" s="6">
        <v>93.38</v>
      </c>
      <c r="N6" s="30">
        <f t="shared" ref="N6:N8" si="3">((M6-L6)/L6)</f>
        <v>0.16724999999999995</v>
      </c>
      <c r="O6" s="12">
        <v>89.74</v>
      </c>
      <c r="P6" s="6">
        <v>104.75</v>
      </c>
      <c r="Q6" s="30">
        <f t="shared" ref="Q6:Q8" si="4">((P6-O6)/O6)</f>
        <v>0.16726097615333191</v>
      </c>
      <c r="R6" s="12">
        <v>14.87</v>
      </c>
      <c r="S6" s="6">
        <v>14.83</v>
      </c>
      <c r="T6" s="31">
        <f t="shared" ref="T6:T8" si="5">((S6-R6)/R6)</f>
        <v>-2.6899798251512541E-3</v>
      </c>
      <c r="U6" s="12">
        <v>7.75</v>
      </c>
      <c r="V6" s="6">
        <v>7.21</v>
      </c>
      <c r="W6" s="32">
        <f t="shared" ref="W6:W8" si="6">((V6-U6)/U6)</f>
        <v>-6.9677419354838718E-2</v>
      </c>
      <c r="X6" s="10">
        <v>15.37</v>
      </c>
      <c r="Y6" s="6">
        <v>14.29</v>
      </c>
      <c r="Z6" s="33">
        <f t="shared" ref="Z6:Z7" si="7">((Y6-X6)/X6)</f>
        <v>-7.0266753415744967E-2</v>
      </c>
    </row>
    <row r="7" spans="2:26" ht="19.5" customHeight="1" x14ac:dyDescent="0.25">
      <c r="B7" s="1" t="s">
        <v>4</v>
      </c>
      <c r="C7" s="10">
        <v>122.48</v>
      </c>
      <c r="D7" s="6">
        <v>126.56</v>
      </c>
      <c r="E7" s="30">
        <f t="shared" si="0"/>
        <v>3.3311561071195282E-2</v>
      </c>
      <c r="F7" s="12">
        <v>62.92</v>
      </c>
      <c r="G7" s="6">
        <v>65.02</v>
      </c>
      <c r="H7" s="30">
        <f t="shared" si="1"/>
        <v>3.337571519389692E-2</v>
      </c>
      <c r="I7" s="12">
        <v>88.33</v>
      </c>
      <c r="J7" s="6">
        <v>91.27</v>
      </c>
      <c r="K7" s="30">
        <f t="shared" si="2"/>
        <v>3.3284274878297271E-2</v>
      </c>
      <c r="L7" s="12">
        <v>42.5</v>
      </c>
      <c r="M7" s="6">
        <v>43.92</v>
      </c>
      <c r="N7" s="30">
        <f t="shared" si="3"/>
        <v>3.3411764705882391E-2</v>
      </c>
      <c r="O7" s="12">
        <v>47.33</v>
      </c>
      <c r="P7" s="6">
        <v>48.91</v>
      </c>
      <c r="Q7" s="30">
        <f t="shared" si="4"/>
        <v>3.3382632579759104E-2</v>
      </c>
      <c r="R7" s="12">
        <v>13.15</v>
      </c>
      <c r="S7" s="6">
        <v>13.07</v>
      </c>
      <c r="T7" s="31">
        <f t="shared" si="5"/>
        <v>-6.0836501901140733E-3</v>
      </c>
      <c r="U7" s="12">
        <v>7</v>
      </c>
      <c r="V7" s="6">
        <v>6.51</v>
      </c>
      <c r="W7" s="32">
        <f t="shared" si="6"/>
        <v>-7.0000000000000034E-2</v>
      </c>
      <c r="X7" s="10">
        <v>13.86</v>
      </c>
      <c r="Y7" s="6">
        <v>12.89</v>
      </c>
      <c r="Z7" s="33">
        <f t="shared" si="7"/>
        <v>-6.9985569985569901E-2</v>
      </c>
    </row>
    <row r="8" spans="2:26" ht="19.5" customHeight="1" x14ac:dyDescent="0.25">
      <c r="B8" s="3" t="s">
        <v>5</v>
      </c>
      <c r="C8" s="11">
        <v>394.19</v>
      </c>
      <c r="D8" s="16">
        <v>460.14</v>
      </c>
      <c r="E8" s="30">
        <f t="shared" si="0"/>
        <v>0.16730510667444631</v>
      </c>
      <c r="F8" s="17">
        <v>197.7</v>
      </c>
      <c r="G8" s="16">
        <v>230.77</v>
      </c>
      <c r="H8" s="30">
        <f>((G8-F8)/F8)</f>
        <v>0.1672736469398079</v>
      </c>
      <c r="I8" s="17">
        <v>249.37</v>
      </c>
      <c r="J8" s="16">
        <v>291.08999999999997</v>
      </c>
      <c r="K8" s="30">
        <f t="shared" si="2"/>
        <v>0.16730160003208072</v>
      </c>
      <c r="L8" s="17">
        <v>142.5</v>
      </c>
      <c r="M8" s="16">
        <v>166.34</v>
      </c>
      <c r="N8" s="30">
        <f t="shared" si="3"/>
        <v>0.16729824561403511</v>
      </c>
      <c r="O8" s="17">
        <v>169.72</v>
      </c>
      <c r="P8" s="16">
        <v>198.11</v>
      </c>
      <c r="Q8" s="30">
        <f t="shared" si="4"/>
        <v>0.16727551260900314</v>
      </c>
      <c r="R8" s="17">
        <v>21.74</v>
      </c>
      <c r="S8" s="16">
        <v>21.86</v>
      </c>
      <c r="T8" s="31">
        <f t="shared" si="5"/>
        <v>5.5197792088316931E-3</v>
      </c>
      <c r="U8" s="17">
        <v>10.81</v>
      </c>
      <c r="V8" s="16">
        <v>10.050000000000001</v>
      </c>
      <c r="W8" s="32">
        <f t="shared" si="6"/>
        <v>-7.0305272895467133E-2</v>
      </c>
      <c r="X8" s="11">
        <v>21.49</v>
      </c>
      <c r="Y8" s="16">
        <v>19.989999999999998</v>
      </c>
      <c r="Z8" s="33">
        <f>((Y8-X8)/X8)</f>
        <v>-6.9799906933457431E-2</v>
      </c>
    </row>
    <row r="9" spans="2:26" ht="23.1" customHeight="1" x14ac:dyDescent="0.25">
      <c r="B9" s="45" t="s">
        <v>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7"/>
    </row>
    <row r="10" spans="2:26" ht="19.5" customHeight="1" x14ac:dyDescent="0.25">
      <c r="B10" s="25" t="s">
        <v>2</v>
      </c>
      <c r="C10" s="26">
        <v>111.95</v>
      </c>
      <c r="D10" s="27">
        <v>115.68</v>
      </c>
      <c r="E10" s="30">
        <f>((D10-C10)/C10)</f>
        <v>3.331844573470303E-2</v>
      </c>
      <c r="F10" s="28">
        <v>50.92</v>
      </c>
      <c r="G10" s="27">
        <v>52.62</v>
      </c>
      <c r="H10" s="30">
        <f>((G10-F10)/F10)</f>
        <v>3.3385703063629139E-2</v>
      </c>
      <c r="I10" s="28">
        <v>63.48</v>
      </c>
      <c r="J10" s="27">
        <v>65.599999999999994</v>
      </c>
      <c r="K10" s="30">
        <f>((J10-I10)/I10)</f>
        <v>3.3396345305608026E-2</v>
      </c>
      <c r="L10" s="28">
        <v>33.64</v>
      </c>
      <c r="M10" s="27">
        <v>34.76</v>
      </c>
      <c r="N10" s="30">
        <f>((M10-L10)/L10)</f>
        <v>3.3293697978596833E-2</v>
      </c>
      <c r="O10" s="28">
        <v>38.119999999999997</v>
      </c>
      <c r="P10" s="27">
        <v>39.39</v>
      </c>
      <c r="Q10" s="30">
        <f>((P10-O10)/O10)</f>
        <v>3.3315844700944473E-2</v>
      </c>
      <c r="R10" s="28">
        <v>11.07</v>
      </c>
      <c r="S10" s="27">
        <v>10.95</v>
      </c>
      <c r="T10" s="30">
        <f>((S10-R10)/R10)</f>
        <v>-1.0840108401084101E-2</v>
      </c>
      <c r="U10" s="28">
        <v>3.96</v>
      </c>
      <c r="V10" s="29">
        <v>3.68</v>
      </c>
      <c r="W10" s="30">
        <f>((V10-U10)/U10)</f>
        <v>-7.0707070707070663E-2</v>
      </c>
      <c r="X10" s="26">
        <v>7.79</v>
      </c>
      <c r="Y10" s="29">
        <v>7.24</v>
      </c>
      <c r="Z10" s="33">
        <f>((Y10-X10)/X10)</f>
        <v>-7.0603337612323472E-2</v>
      </c>
    </row>
    <row r="11" spans="2:26" ht="19.5" customHeight="1" x14ac:dyDescent="0.25">
      <c r="B11" s="2" t="s">
        <v>3</v>
      </c>
      <c r="C11" s="10">
        <v>335.88</v>
      </c>
      <c r="D11" s="6">
        <v>392.07</v>
      </c>
      <c r="E11" s="30">
        <f t="shared" ref="E11:E12" si="8">((D11-C11)/C11)</f>
        <v>0.16729188996070024</v>
      </c>
      <c r="F11" s="12">
        <v>150.12</v>
      </c>
      <c r="G11" s="6">
        <v>175.23</v>
      </c>
      <c r="H11" s="30">
        <f t="shared" ref="H11:H13" si="9">((G11-F11)/F11)</f>
        <v>0.16726618705035962</v>
      </c>
      <c r="I11" s="12">
        <v>170.58</v>
      </c>
      <c r="J11" s="6">
        <v>199.12</v>
      </c>
      <c r="K11" s="30">
        <f t="shared" ref="K11:K13" si="10">((J11-I11)/I11)</f>
        <v>0.167311525383984</v>
      </c>
      <c r="L11" s="12">
        <v>102.33</v>
      </c>
      <c r="M11" s="6">
        <v>119.45</v>
      </c>
      <c r="N11" s="30">
        <f t="shared" ref="N11:N13" si="11">((M11-L11)/L11)</f>
        <v>0.16730186651030982</v>
      </c>
      <c r="O11" s="12">
        <v>114.79</v>
      </c>
      <c r="P11" s="6">
        <v>133.99</v>
      </c>
      <c r="Q11" s="30">
        <f t="shared" ref="Q11:Q13" si="12">((P11-O11)/O11)</f>
        <v>0.16726195661643001</v>
      </c>
      <c r="R11" s="12">
        <v>21.87</v>
      </c>
      <c r="S11" s="6">
        <v>21.99</v>
      </c>
      <c r="T11" s="30">
        <f t="shared" ref="T11:T13" si="13">((S11-R11)/R11)</f>
        <v>5.4869684499312954E-3</v>
      </c>
      <c r="U11" s="12">
        <v>7.75</v>
      </c>
      <c r="V11" s="7">
        <v>7.21</v>
      </c>
      <c r="W11" s="30">
        <f t="shared" ref="W11:W13" si="14">((V11-U11)/U11)</f>
        <v>-6.9677419354838718E-2</v>
      </c>
      <c r="X11" s="10">
        <v>15.37</v>
      </c>
      <c r="Y11" s="7">
        <v>14.29</v>
      </c>
      <c r="Z11" s="33">
        <f t="shared" ref="Z11:Z13" si="15">((Y11-X11)/X11)</f>
        <v>-7.0266753415744967E-2</v>
      </c>
    </row>
    <row r="12" spans="2:26" ht="19.5" customHeight="1" x14ac:dyDescent="0.25">
      <c r="B12" s="1" t="s">
        <v>4</v>
      </c>
      <c r="C12" s="10">
        <v>193.76</v>
      </c>
      <c r="D12" s="6">
        <v>200.22</v>
      </c>
      <c r="E12" s="30">
        <f t="shared" si="8"/>
        <v>3.3340214698596243E-2</v>
      </c>
      <c r="F12" s="12">
        <v>85.47</v>
      </c>
      <c r="G12" s="6">
        <v>88.32</v>
      </c>
      <c r="H12" s="30">
        <f t="shared" si="9"/>
        <v>3.3345033345033276E-2</v>
      </c>
      <c r="I12" s="12">
        <v>105.29</v>
      </c>
      <c r="J12" s="6">
        <v>108.8</v>
      </c>
      <c r="K12" s="30">
        <f t="shared" si="10"/>
        <v>3.3336499192705774E-2</v>
      </c>
      <c r="L12" s="12">
        <v>57.73</v>
      </c>
      <c r="M12" s="6">
        <v>59.65</v>
      </c>
      <c r="N12" s="30">
        <f t="shared" si="11"/>
        <v>3.3258271262775016E-2</v>
      </c>
      <c r="O12" s="12">
        <v>64.290000000000006</v>
      </c>
      <c r="P12" s="6">
        <v>66.430000000000007</v>
      </c>
      <c r="Q12" s="30">
        <f t="shared" si="12"/>
        <v>3.3286669777570388E-2</v>
      </c>
      <c r="R12" s="12">
        <v>19.71</v>
      </c>
      <c r="S12" s="6">
        <v>19.78</v>
      </c>
      <c r="T12" s="30">
        <f t="shared" si="13"/>
        <v>3.5514967021816478E-3</v>
      </c>
      <c r="U12" s="12">
        <v>7</v>
      </c>
      <c r="V12" s="7">
        <v>6.51</v>
      </c>
      <c r="W12" s="30">
        <f t="shared" si="14"/>
        <v>-7.0000000000000034E-2</v>
      </c>
      <c r="X12" s="10">
        <v>13.86</v>
      </c>
      <c r="Y12" s="7">
        <v>12.89</v>
      </c>
      <c r="Z12" s="33">
        <f t="shared" si="15"/>
        <v>-6.9985569985569901E-2</v>
      </c>
    </row>
    <row r="13" spans="2:26" ht="19.5" customHeight="1" x14ac:dyDescent="0.25">
      <c r="B13" s="3" t="s">
        <v>5</v>
      </c>
      <c r="C13" s="11">
        <v>532.99</v>
      </c>
      <c r="D13" s="16">
        <v>622.16</v>
      </c>
      <c r="E13" s="30">
        <f>((D13-C13)/C13)</f>
        <v>0.16730145030863611</v>
      </c>
      <c r="F13" s="17">
        <v>238.41</v>
      </c>
      <c r="G13" s="16">
        <v>278.29000000000002</v>
      </c>
      <c r="H13" s="30">
        <f t="shared" si="9"/>
        <v>0.16727486263160113</v>
      </c>
      <c r="I13" s="17">
        <v>284.31</v>
      </c>
      <c r="J13" s="16">
        <v>331.87</v>
      </c>
      <c r="K13" s="30">
        <f t="shared" si="10"/>
        <v>0.16728219197355002</v>
      </c>
      <c r="L13" s="17">
        <v>171.84</v>
      </c>
      <c r="M13" s="16">
        <v>200.59</v>
      </c>
      <c r="N13" s="30">
        <f t="shared" si="11"/>
        <v>0.16730679702048418</v>
      </c>
      <c r="O13" s="17">
        <v>204.66</v>
      </c>
      <c r="P13" s="16">
        <v>238.9</v>
      </c>
      <c r="Q13" s="30">
        <f t="shared" si="12"/>
        <v>0.16730186651030982</v>
      </c>
      <c r="R13" s="17">
        <v>30.58</v>
      </c>
      <c r="S13" s="16">
        <v>30.91</v>
      </c>
      <c r="T13" s="30">
        <f t="shared" si="13"/>
        <v>1.0791366906474881E-2</v>
      </c>
      <c r="U13" s="17">
        <v>10.81</v>
      </c>
      <c r="V13" s="18">
        <v>10.050000000000001</v>
      </c>
      <c r="W13" s="30">
        <f t="shared" si="14"/>
        <v>-7.0305272895467133E-2</v>
      </c>
      <c r="X13" s="11">
        <v>21.49</v>
      </c>
      <c r="Y13" s="18">
        <v>19.989999999999998</v>
      </c>
      <c r="Z13" s="33">
        <f t="shared" si="15"/>
        <v>-6.9799906933457431E-2</v>
      </c>
    </row>
    <row r="14" spans="2:26" ht="21.95" customHeight="1" x14ac:dyDescent="0.25">
      <c r="B14" s="45" t="s">
        <v>7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7"/>
    </row>
    <row r="15" spans="2:26" ht="19.5" customHeight="1" x14ac:dyDescent="0.25">
      <c r="B15" s="25" t="s">
        <v>4</v>
      </c>
      <c r="C15" s="26">
        <v>80.150000000000006</v>
      </c>
      <c r="D15" s="27">
        <v>82.82</v>
      </c>
      <c r="E15" s="30">
        <f>((D15-C15)/C15)</f>
        <v>3.3312538989394729E-2</v>
      </c>
      <c r="F15" s="28">
        <v>47.78</v>
      </c>
      <c r="G15" s="27">
        <v>49.37</v>
      </c>
      <c r="H15" s="30">
        <f>((G15-F15)/F15)</f>
        <v>3.327752197572198E-2</v>
      </c>
      <c r="I15" s="28">
        <v>76.95</v>
      </c>
      <c r="J15" s="27">
        <v>79.52</v>
      </c>
      <c r="K15" s="30">
        <f>((J15-I15)/I15)</f>
        <v>3.339831059129296E-2</v>
      </c>
      <c r="L15" s="28">
        <v>32.28</v>
      </c>
      <c r="M15" s="27">
        <v>33.36</v>
      </c>
      <c r="N15" s="30">
        <f>((M15-L15)/L15)</f>
        <v>3.3457249070631918E-2</v>
      </c>
      <c r="O15" s="28">
        <v>35.94</v>
      </c>
      <c r="P15" s="27">
        <v>37.14</v>
      </c>
      <c r="Q15" s="30">
        <f>((P15-O15)/O15)</f>
        <v>3.3388981636060182E-2</v>
      </c>
      <c r="R15" s="28">
        <v>7.83</v>
      </c>
      <c r="S15" s="27">
        <v>7.63</v>
      </c>
      <c r="T15" s="30">
        <f>((S15-R15)/R15)</f>
        <v>-2.5542784163473841E-2</v>
      </c>
      <c r="U15" s="28">
        <v>7</v>
      </c>
      <c r="V15" s="29">
        <v>6.51</v>
      </c>
      <c r="W15" s="30">
        <f>((V15-U15)/U15)</f>
        <v>-7.0000000000000034E-2</v>
      </c>
      <c r="X15" s="26">
        <v>13.86</v>
      </c>
      <c r="Y15" s="29">
        <v>12.89</v>
      </c>
      <c r="Z15" s="33">
        <f>((Y15-X15)/X15)</f>
        <v>-6.9985569985569901E-2</v>
      </c>
    </row>
    <row r="16" spans="2:26" ht="19.5" customHeight="1" x14ac:dyDescent="0.25">
      <c r="B16" s="2" t="s">
        <v>5</v>
      </c>
      <c r="C16" s="10">
        <v>294.7</v>
      </c>
      <c r="D16" s="6">
        <v>344</v>
      </c>
      <c r="E16" s="30">
        <f>((D16-C16)/C16)</f>
        <v>0.16728876823888705</v>
      </c>
      <c r="F16" s="12">
        <v>180.82</v>
      </c>
      <c r="G16" s="6">
        <v>211.06</v>
      </c>
      <c r="H16" s="30">
        <f>((G16-F16)/F16)</f>
        <v>0.16723813737418433</v>
      </c>
      <c r="I16" s="12">
        <v>234.88</v>
      </c>
      <c r="J16" s="6">
        <v>274.17</v>
      </c>
      <c r="K16" s="30">
        <f>((J16-I16)/I16)</f>
        <v>0.16727690735694831</v>
      </c>
      <c r="L16" s="12">
        <v>130.33000000000001</v>
      </c>
      <c r="M16" s="6">
        <v>152.13</v>
      </c>
      <c r="N16" s="30">
        <f>((M16-L16)/L16)</f>
        <v>0.16726770505639516</v>
      </c>
      <c r="O16" s="12">
        <v>155.22</v>
      </c>
      <c r="P16" s="6">
        <v>181.19</v>
      </c>
      <c r="Q16" s="30">
        <f>((P16-O16)/O16)</f>
        <v>0.16731091354206931</v>
      </c>
      <c r="R16" s="12">
        <v>16.39</v>
      </c>
      <c r="S16" s="6">
        <v>16.39</v>
      </c>
      <c r="T16" s="30">
        <f>((S16-R16)/R16)</f>
        <v>0</v>
      </c>
      <c r="U16" s="12">
        <v>10.81</v>
      </c>
      <c r="V16" s="7">
        <v>10.050000000000001</v>
      </c>
      <c r="W16" s="30">
        <f>((V16-U16)/U16)</f>
        <v>-7.0305272895467133E-2</v>
      </c>
      <c r="X16" s="10">
        <v>21.49</v>
      </c>
      <c r="Y16" s="7">
        <v>19.989999999999998</v>
      </c>
      <c r="Z16" s="33">
        <f>((Y16-X16)/X16)</f>
        <v>-6.9799906933457431E-2</v>
      </c>
    </row>
    <row r="17" spans="2:20" ht="15.75" x14ac:dyDescent="0.25">
      <c r="B17" s="4" t="s">
        <v>11</v>
      </c>
      <c r="C17" s="4"/>
      <c r="S17" s="8"/>
      <c r="T17" s="8"/>
    </row>
  </sheetData>
  <mergeCells count="7">
    <mergeCell ref="B9:Z9"/>
    <mergeCell ref="B14:Z14"/>
    <mergeCell ref="R2:S2"/>
    <mergeCell ref="C2:P2"/>
    <mergeCell ref="U2:Z2"/>
    <mergeCell ref="B1:Z1"/>
    <mergeCell ref="B4:Z4"/>
  </mergeCells>
  <pageMargins left="0.7" right="0.7" top="0.75" bottom="0.75" header="0.3" footer="0.3"/>
  <pageSetup paperSize="5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State Employee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DeCelle, Delos [KHPA]</dc:creator>
  <cp:lastModifiedBy>Diana McElwain</cp:lastModifiedBy>
  <cp:lastPrinted>2018-09-17T19:51:35Z</cp:lastPrinted>
  <dcterms:created xsi:type="dcterms:W3CDTF">2018-09-11T19:34:01Z</dcterms:created>
  <dcterms:modified xsi:type="dcterms:W3CDTF">2018-09-19T20:11:16Z</dcterms:modified>
</cp:coreProperties>
</file>