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170" windowHeight="7370" activeTab="0"/>
  </bookViews>
  <sheets>
    <sheet name="EngUnits" sheetId="1" r:id="rId1"/>
    <sheet name="SIUnits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<sst xmlns="http://schemas.openxmlformats.org/spreadsheetml/2006/main" count="14" uniqueCount="11">
  <si>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Based on Lamm and Rogers (1985) Transactions ASAE 28(5):1521-1525.</t>
  </si>
  <si>
    <t>Overwinter P (mm)</t>
  </si>
  <si>
    <t>Final ASW (mm/1.5 m)</t>
  </si>
  <si>
    <t>Initial ASW (mm/1.5 m)</t>
  </si>
  <si>
    <t>Storage efficiency, %</t>
  </si>
  <si>
    <t>Overwinter storage of soil water (ASW) and precipitation (P) for NW Kansas</t>
  </si>
  <si>
    <t>SI Units</t>
  </si>
  <si>
    <t>Final ASW (inches/5 ft)</t>
  </si>
  <si>
    <t>Overwinter P (inches)</t>
  </si>
  <si>
    <t>Initial ASW (inches/5 ft)</t>
  </si>
  <si>
    <t>English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</si>
</sst>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36" fillId="11" borderId="0" xfId="0" applyFont="1" applyFill="1" applyAlignment="1">
      <alignment/>
    </xf>
    <xf numFmtId="0" fontId="37" fillId="11" borderId="0" xfId="0" applyFont="1" applyFill="1" applyAlignment="1">
      <alignment/>
    </xf>
    <xf numFmtId="0" fontId="37" fillId="11" borderId="0" xfId="0" applyFont="1" applyFill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4" fillId="33" borderId="0" xfId="0" applyFont="1" applyFill="1" applyAlignment="1">
      <alignment/>
    </xf>
    <xf numFmtId="0" fontId="0" fillId="0" borderId="0" xfId="0" applyAlignment="1" quotePrefix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6" fillId="11" borderId="0" xfId="0" applyFont="1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37" fillId="11" borderId="0" xfId="0" applyFont="1" applyFill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0" fontId="37" fillId="11" borderId="0" xfId="0" applyFont="1" applyFill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 quotePrefix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3.57421875" style="0" customWidth="1"/>
    <col min="2" max="2" width="20.00390625" style="0" customWidth="1"/>
    <col min="3" max="3" width="22.8515625" style="0" customWidth="1"/>
    <col min="4" max="4" width="23.140625" style="0" customWidth="1"/>
    <col min="8" max="8" width="12.57421875" style="0" bestFit="1" customWidth="1"/>
  </cols>
  <sheetData>
    <row r="1" spans="1:4" ht="15">
      <c r="A1" s="16" t="s">
        <v>5</v>
      </c>
      <c r="B1" s="17"/>
      <c r="C1" s="17"/>
      <c r="D1" s="17"/>
    </row>
    <row r="2" spans="1:4" ht="15">
      <c r="A2" s="18" t="s">
        <v>0</v>
      </c>
      <c r="B2" s="17"/>
      <c r="C2" s="17"/>
      <c r="D2" s="19" t="s">
        <v>10</v>
      </c>
    </row>
    <row r="3" spans="1:4" ht="15">
      <c r="A3" s="20" t="s">
        <v>9</v>
      </c>
      <c r="B3" s="20" t="s">
        <v>8</v>
      </c>
      <c r="C3" s="20" t="s">
        <v>7</v>
      </c>
      <c r="D3" s="20" t="s">
        <v>4</v>
      </c>
    </row>
    <row r="4" spans="1:4" s="2" customFormat="1" ht="13.5" customHeight="1">
      <c r="A4" s="21">
        <v>2</v>
      </c>
      <c r="B4" s="21">
        <v>0</v>
      </c>
      <c r="C4" s="22">
        <f>IF((A4+((1.16-0.1092*A4)*B4))&gt;10,10,(A4+((1.16-0.1092*A4)*B4)))</f>
        <v>2</v>
      </c>
      <c r="D4" s="23">
        <f>IF(B4=0,0,(((C4-A4)/B4)*100))</f>
        <v>0</v>
      </c>
    </row>
    <row r="5" spans="1:4" s="2" customFormat="1" ht="13.5" customHeight="1">
      <c r="A5" s="21">
        <v>4</v>
      </c>
      <c r="B5" s="21">
        <v>0</v>
      </c>
      <c r="C5" s="22">
        <f>IF((A5+((1.16-0.1092*A5)*B5))&gt;10,10,(A5+((1.16-0.1092*A5)*B5)))</f>
        <v>4</v>
      </c>
      <c r="D5" s="23">
        <f>IF(B5=0,0,(((C5-A5)/B5)*100))</f>
        <v>0</v>
      </c>
    </row>
    <row r="6" spans="1:6" s="2" customFormat="1" ht="13.5" customHeight="1">
      <c r="A6" s="21">
        <v>6</v>
      </c>
      <c r="B6" s="21">
        <v>0</v>
      </c>
      <c r="C6" s="22">
        <f>IF((A6+((1.16-0.1092*A6)*B6))&gt;10,10,(A6+((1.16-0.1092*A6)*B6)))</f>
        <v>6</v>
      </c>
      <c r="D6" s="23">
        <f>IF(B6=0,0,(((C6-A6)/B6)*100))</f>
        <v>0</v>
      </c>
      <c r="F6" s="10"/>
    </row>
    <row r="7" spans="1:4" s="2" customFormat="1" ht="13.5" customHeight="1">
      <c r="A7" s="21">
        <v>8</v>
      </c>
      <c r="B7" s="21">
        <v>0</v>
      </c>
      <c r="C7" s="22">
        <f>IF((A7+((1.16-0.1092*A7)*B7))&gt;10,10,(A7+((1.16-0.1092*A7)*B7)))</f>
        <v>8</v>
      </c>
      <c r="D7" s="23">
        <f>IF(B7=0,0,(((C7-A7)/B7)*100))</f>
        <v>0</v>
      </c>
    </row>
    <row r="8" spans="1:4" s="2" customFormat="1" ht="13.5" customHeight="1">
      <c r="A8" s="21">
        <v>10</v>
      </c>
      <c r="B8" s="21">
        <v>0</v>
      </c>
      <c r="C8" s="22">
        <f>IF((A8+((1.16-0.1092*A8)*B8))&gt;10,10,(A8+((1.16-0.1092*A8)*B8)))</f>
        <v>10</v>
      </c>
      <c r="D8" s="23">
        <f>IF(B8=0,0,(((C8-A8)/B8)*100))</f>
        <v>0</v>
      </c>
    </row>
    <row r="9" spans="1:8" s="2" customFormat="1" ht="13.5" customHeight="1">
      <c r="A9" s="21"/>
      <c r="B9" s="21"/>
      <c r="C9" s="21"/>
      <c r="D9" s="23"/>
      <c r="H9" s="10"/>
    </row>
    <row r="10" spans="1:9" s="2" customFormat="1" ht="13.5" customHeight="1">
      <c r="A10" s="21">
        <v>2</v>
      </c>
      <c r="B10" s="21">
        <v>2</v>
      </c>
      <c r="C10" s="22">
        <f aca="true" t="shared" si="0" ref="C10:C38">IF((A10+((1.16-0.1092*A10)*B10))&gt;10,10,(A10+((1.16-0.1092*A10)*B10)))</f>
        <v>3.8831999999999995</v>
      </c>
      <c r="D10" s="23">
        <f>IF(B10=0,0,(((C10-A10)/B10)*100))</f>
        <v>94.15999999999998</v>
      </c>
      <c r="H10" s="10"/>
      <c r="I10" s="11"/>
    </row>
    <row r="11" spans="1:8" s="2" customFormat="1" ht="13.5" customHeight="1">
      <c r="A11" s="21">
        <v>4</v>
      </c>
      <c r="B11" s="21">
        <v>2</v>
      </c>
      <c r="C11" s="22">
        <f t="shared" si="0"/>
        <v>5.4464</v>
      </c>
      <c r="D11" s="23">
        <f>IF(B11=0,0,(((C11-A11)/B11)*100))</f>
        <v>72.31999999999998</v>
      </c>
      <c r="F11" s="12"/>
      <c r="G11" s="12"/>
      <c r="H11" s="10"/>
    </row>
    <row r="12" spans="1:4" s="2" customFormat="1" ht="13.5" customHeight="1">
      <c r="A12" s="21">
        <v>6</v>
      </c>
      <c r="B12" s="21">
        <v>2</v>
      </c>
      <c r="C12" s="22">
        <f t="shared" si="0"/>
        <v>7.0096</v>
      </c>
      <c r="D12" s="23">
        <f>IF(B12=0,0,(((C12-A12)/B12)*100))</f>
        <v>50.47999999999999</v>
      </c>
    </row>
    <row r="13" spans="1:8" s="2" customFormat="1" ht="13.5" customHeight="1">
      <c r="A13" s="21">
        <v>8</v>
      </c>
      <c r="B13" s="21">
        <v>2</v>
      </c>
      <c r="C13" s="22">
        <f t="shared" si="0"/>
        <v>8.572799999999999</v>
      </c>
      <c r="D13" s="23">
        <f>IF(B13=0,0,(((C13-A13)/B13)*100))</f>
        <v>28.639999999999954</v>
      </c>
      <c r="H13"/>
    </row>
    <row r="14" spans="1:8" s="2" customFormat="1" ht="13.5" customHeight="1">
      <c r="A14" s="21">
        <v>10</v>
      </c>
      <c r="B14" s="21">
        <v>2</v>
      </c>
      <c r="C14" s="22">
        <f t="shared" si="0"/>
        <v>10</v>
      </c>
      <c r="D14" s="23">
        <f>IF(B14=0,0,(((C14-A14)/B14)*100))</f>
        <v>0</v>
      </c>
      <c r="H14"/>
    </row>
    <row r="15" spans="1:4" s="2" customFormat="1" ht="13.5" customHeight="1">
      <c r="A15" s="24"/>
      <c r="B15" s="21"/>
      <c r="C15" s="21"/>
      <c r="D15" s="23"/>
    </row>
    <row r="16" spans="1:7" s="2" customFormat="1" ht="13.5" customHeight="1">
      <c r="A16" s="21">
        <v>2</v>
      </c>
      <c r="B16" s="21">
        <v>4</v>
      </c>
      <c r="C16" s="22">
        <f t="shared" si="0"/>
        <v>5.766399999999999</v>
      </c>
      <c r="D16" s="23">
        <f>IF(B16=0,0,(((C16-A16)/B16)*100))</f>
        <v>94.15999999999998</v>
      </c>
      <c r="G16"/>
    </row>
    <row r="17" spans="1:4" s="2" customFormat="1" ht="13.5" customHeight="1">
      <c r="A17" s="21">
        <v>4</v>
      </c>
      <c r="B17" s="21">
        <v>4</v>
      </c>
      <c r="C17" s="22">
        <f t="shared" si="0"/>
        <v>6.892799999999999</v>
      </c>
      <c r="D17" s="23">
        <f>IF(B17=0,0,(((C17-A17)/B17)*100))</f>
        <v>72.31999999999998</v>
      </c>
    </row>
    <row r="18" spans="1:8" s="2" customFormat="1" ht="13.5" customHeight="1">
      <c r="A18" s="21">
        <v>6</v>
      </c>
      <c r="B18" s="21">
        <v>4</v>
      </c>
      <c r="C18" s="22">
        <f t="shared" si="0"/>
        <v>8.0192</v>
      </c>
      <c r="D18" s="23">
        <f>IF(B18=0,0,(((C18-A18)/B18)*100))</f>
        <v>50.47999999999999</v>
      </c>
      <c r="G18"/>
      <c r="H18" s="10"/>
    </row>
    <row r="19" spans="1:10" s="2" customFormat="1" ht="13.5" customHeight="1">
      <c r="A19" s="21">
        <v>8</v>
      </c>
      <c r="B19" s="21">
        <v>4</v>
      </c>
      <c r="C19" s="22">
        <f t="shared" si="0"/>
        <v>9.1456</v>
      </c>
      <c r="D19" s="23">
        <f>IF(B19=0,0,(((C19-A19)/B19)*100))</f>
        <v>28.64</v>
      </c>
      <c r="F19" s="12"/>
      <c r="G19"/>
      <c r="H19" s="13"/>
      <c r="J19" s="14"/>
    </row>
    <row r="20" spans="1:7" s="2" customFormat="1" ht="13.5" customHeight="1">
      <c r="A20" s="21">
        <v>10</v>
      </c>
      <c r="B20" s="21">
        <v>4</v>
      </c>
      <c r="C20" s="22">
        <f t="shared" si="0"/>
        <v>10</v>
      </c>
      <c r="D20" s="23">
        <f>IF(B20=0,0,(((C20-A20)/B20)*100))</f>
        <v>0</v>
      </c>
      <c r="G20"/>
    </row>
    <row r="21" spans="1:8" s="2" customFormat="1" ht="13.5" customHeight="1">
      <c r="A21" s="24"/>
      <c r="B21" s="21"/>
      <c r="C21" s="21"/>
      <c r="D21" s="23"/>
      <c r="G21"/>
      <c r="H21" s="15"/>
    </row>
    <row r="22" spans="1:7" s="2" customFormat="1" ht="13.5" customHeight="1">
      <c r="A22" s="21">
        <v>2</v>
      </c>
      <c r="B22" s="21">
        <v>6</v>
      </c>
      <c r="C22" s="22">
        <f t="shared" si="0"/>
        <v>7.6495999999999995</v>
      </c>
      <c r="D22" s="23">
        <f>IF(B22=0,0,(((C22-A22)/B22)*100))</f>
        <v>94.15999999999998</v>
      </c>
      <c r="G22"/>
    </row>
    <row r="23" spans="1:7" s="2" customFormat="1" ht="13.5" customHeight="1">
      <c r="A23" s="21">
        <v>4</v>
      </c>
      <c r="B23" s="21">
        <v>6</v>
      </c>
      <c r="C23" s="22">
        <f t="shared" si="0"/>
        <v>8.339199999999998</v>
      </c>
      <c r="D23" s="23">
        <f>IF(B23=0,0,(((C23-A23)/B23)*100))</f>
        <v>72.31999999999998</v>
      </c>
      <c r="G23"/>
    </row>
    <row r="24" spans="1:7" s="2" customFormat="1" ht="13.5" customHeight="1">
      <c r="A24" s="21">
        <v>6</v>
      </c>
      <c r="B24" s="21">
        <v>6</v>
      </c>
      <c r="C24" s="22">
        <f t="shared" si="0"/>
        <v>9.0288</v>
      </c>
      <c r="D24" s="23">
        <f>IF(B24=0,0,(((C24-A24)/B24)*100))</f>
        <v>50.480000000000004</v>
      </c>
      <c r="G24"/>
    </row>
    <row r="25" spans="1:4" s="2" customFormat="1" ht="13.5" customHeight="1">
      <c r="A25" s="21">
        <v>8</v>
      </c>
      <c r="B25" s="21">
        <v>6</v>
      </c>
      <c r="C25" s="22">
        <f t="shared" si="0"/>
        <v>9.718399999999999</v>
      </c>
      <c r="D25" s="23">
        <f>IF(B25=0,0,(((C25-A25)/B25)*100))</f>
        <v>28.639999999999983</v>
      </c>
    </row>
    <row r="26" spans="1:4" s="2" customFormat="1" ht="13.5" customHeight="1">
      <c r="A26" s="21">
        <v>10</v>
      </c>
      <c r="B26" s="21">
        <v>6</v>
      </c>
      <c r="C26" s="22">
        <f t="shared" si="0"/>
        <v>10</v>
      </c>
      <c r="D26" s="23">
        <f>IF(B26=0,0,(((C26-A26)/B26)*100))</f>
        <v>0</v>
      </c>
    </row>
    <row r="27" spans="1:4" s="2" customFormat="1" ht="13.5" customHeight="1">
      <c r="A27" s="24"/>
      <c r="B27" s="21"/>
      <c r="C27" s="21"/>
      <c r="D27" s="23"/>
    </row>
    <row r="28" spans="1:4" s="2" customFormat="1" ht="13.5" customHeight="1">
      <c r="A28" s="21">
        <v>2</v>
      </c>
      <c r="B28" s="21">
        <v>8</v>
      </c>
      <c r="C28" s="22">
        <f t="shared" si="0"/>
        <v>9.532799999999998</v>
      </c>
      <c r="D28" s="23">
        <f>IF(B28=0,0,(((C28-A28)/B28)*100))</f>
        <v>94.15999999999998</v>
      </c>
    </row>
    <row r="29" spans="1:4" s="2" customFormat="1" ht="13.5" customHeight="1">
      <c r="A29" s="21">
        <v>4</v>
      </c>
      <c r="B29" s="21">
        <v>8</v>
      </c>
      <c r="C29" s="22">
        <f t="shared" si="0"/>
        <v>9.785599999999999</v>
      </c>
      <c r="D29" s="23">
        <f>IF(B29=0,0,(((C29-A29)/B29)*100))</f>
        <v>72.31999999999998</v>
      </c>
    </row>
    <row r="30" spans="1:4" s="2" customFormat="1" ht="13.5" customHeight="1">
      <c r="A30" s="21">
        <v>6</v>
      </c>
      <c r="B30" s="21">
        <v>8</v>
      </c>
      <c r="C30" s="22">
        <f t="shared" si="0"/>
        <v>10</v>
      </c>
      <c r="D30" s="23">
        <f>IF(B30=0,0,(((C30-A30)/B30)*100))</f>
        <v>50</v>
      </c>
    </row>
    <row r="31" spans="1:4" s="2" customFormat="1" ht="13.5" customHeight="1">
      <c r="A31" s="21">
        <v>8</v>
      </c>
      <c r="B31" s="21">
        <v>8</v>
      </c>
      <c r="C31" s="22">
        <f t="shared" si="0"/>
        <v>10</v>
      </c>
      <c r="D31" s="23">
        <f>IF(B31=0,0,(((C31-A31)/B31)*100))</f>
        <v>25</v>
      </c>
    </row>
    <row r="32" spans="1:4" s="2" customFormat="1" ht="13.5" customHeight="1">
      <c r="A32" s="21">
        <v>10</v>
      </c>
      <c r="B32" s="21">
        <v>8</v>
      </c>
      <c r="C32" s="22">
        <f t="shared" si="0"/>
        <v>10</v>
      </c>
      <c r="D32" s="23">
        <f>IF(B32=0,0,(((C32-A32)/B32)*100))</f>
        <v>0</v>
      </c>
    </row>
    <row r="33" spans="1:4" s="2" customFormat="1" ht="13.5" customHeight="1">
      <c r="A33" s="24"/>
      <c r="B33" s="21"/>
      <c r="C33" s="21"/>
      <c r="D33" s="23"/>
    </row>
    <row r="34" spans="1:4" s="2" customFormat="1" ht="13.5" customHeight="1">
      <c r="A34" s="21">
        <v>2</v>
      </c>
      <c r="B34" s="21">
        <v>10</v>
      </c>
      <c r="C34" s="22">
        <f t="shared" si="0"/>
        <v>10</v>
      </c>
      <c r="D34" s="23">
        <f>IF(B34=0,0,(((C34-A34)/B34)*100))</f>
        <v>80</v>
      </c>
    </row>
    <row r="35" spans="1:4" s="2" customFormat="1" ht="13.5" customHeight="1">
      <c r="A35" s="21">
        <v>4</v>
      </c>
      <c r="B35" s="21">
        <v>10</v>
      </c>
      <c r="C35" s="22">
        <f t="shared" si="0"/>
        <v>10</v>
      </c>
      <c r="D35" s="23">
        <f>IF(B35=0,0,(((C35-A35)/B35)*100))</f>
        <v>60</v>
      </c>
    </row>
    <row r="36" spans="1:4" s="2" customFormat="1" ht="13.5" customHeight="1">
      <c r="A36" s="21">
        <v>6</v>
      </c>
      <c r="B36" s="21">
        <v>10</v>
      </c>
      <c r="C36" s="22">
        <f t="shared" si="0"/>
        <v>10</v>
      </c>
      <c r="D36" s="23">
        <f>IF(B36=0,0,(((C36-A36)/B36)*100))</f>
        <v>40</v>
      </c>
    </row>
    <row r="37" spans="1:4" s="2" customFormat="1" ht="13.5" customHeight="1">
      <c r="A37" s="21">
        <v>8</v>
      </c>
      <c r="B37" s="21">
        <v>10</v>
      </c>
      <c r="C37" s="22">
        <f t="shared" si="0"/>
        <v>10</v>
      </c>
      <c r="D37" s="23">
        <f>IF(B37=0,0,(((C37-A37)/B37)*100))</f>
        <v>20</v>
      </c>
    </row>
    <row r="38" spans="1:4" s="2" customFormat="1" ht="13.5" customHeight="1">
      <c r="A38" s="21">
        <v>10</v>
      </c>
      <c r="B38" s="21">
        <v>10</v>
      </c>
      <c r="C38" s="22">
        <f t="shared" si="0"/>
        <v>10</v>
      </c>
      <c r="D38" s="23">
        <f>IF(B38=0,0,(((C38-A38)/B38)*100))</f>
        <v>0</v>
      </c>
    </row>
  </sheetData>
  <sheetProtection sheet="1"/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3.57421875" style="0" customWidth="1"/>
    <col min="2" max="2" width="18.421875" style="0" customWidth="1"/>
    <col min="3" max="3" width="22.140625" style="0" customWidth="1"/>
    <col min="4" max="4" width="23.140625" style="0" customWidth="1"/>
  </cols>
  <sheetData>
    <row r="1" spans="1:4" ht="15">
      <c r="A1" s="3" t="s">
        <v>5</v>
      </c>
      <c r="B1" s="1"/>
      <c r="C1" s="1"/>
      <c r="D1" s="1"/>
    </row>
    <row r="2" spans="1:4" ht="15">
      <c r="A2" s="4" t="s">
        <v>0</v>
      </c>
      <c r="B2" s="1"/>
      <c r="C2" s="1"/>
      <c r="D2" s="9" t="s">
        <v>6</v>
      </c>
    </row>
    <row r="3" spans="1:4" ht="15">
      <c r="A3" s="5" t="s">
        <v>3</v>
      </c>
      <c r="B3" s="5" t="s">
        <v>1</v>
      </c>
      <c r="C3" s="5" t="s">
        <v>2</v>
      </c>
      <c r="D3" s="5" t="s">
        <v>4</v>
      </c>
    </row>
    <row r="4" spans="1:4" s="2" customFormat="1" ht="13.5" customHeight="1">
      <c r="A4" s="6">
        <v>50</v>
      </c>
      <c r="B4" s="6">
        <v>0</v>
      </c>
      <c r="C4" s="6">
        <f>IF((A4+((1.16-0.0043*A4)*B4))&gt;250,250,(A4+((1.16-0.0043*A4)*B4)))</f>
        <v>50</v>
      </c>
      <c r="D4" s="7">
        <f>IF(B4=0,0,(((C4-A4)/B4)*100))</f>
        <v>0</v>
      </c>
    </row>
    <row r="5" spans="1:4" s="2" customFormat="1" ht="13.5" customHeight="1">
      <c r="A5" s="6">
        <v>100</v>
      </c>
      <c r="B5" s="6">
        <v>0</v>
      </c>
      <c r="C5" s="6">
        <f>IF((A5+((1.16-0.0043*A5)*B5))&gt;250,250,(A5+((1.16-0.0043*A5)*B5)))</f>
        <v>100</v>
      </c>
      <c r="D5" s="7">
        <f>IF(B5=0,0,(((C5-A5)/B5)*100))</f>
        <v>0</v>
      </c>
    </row>
    <row r="6" spans="1:4" s="2" customFormat="1" ht="13.5" customHeight="1">
      <c r="A6" s="6">
        <v>150</v>
      </c>
      <c r="B6" s="6">
        <v>0</v>
      </c>
      <c r="C6" s="6">
        <f>IF((A6+((1.16-0.0043*A6)*B6))&gt;250,250,(A6+((1.16-0.0043*A6)*B6)))</f>
        <v>150</v>
      </c>
      <c r="D6" s="7">
        <f>IF(B6=0,0,(((C6-A6)/B6)*100))</f>
        <v>0</v>
      </c>
    </row>
    <row r="7" spans="1:4" s="2" customFormat="1" ht="13.5" customHeight="1">
      <c r="A7" s="6">
        <v>200</v>
      </c>
      <c r="B7" s="6">
        <v>0</v>
      </c>
      <c r="C7" s="6">
        <f>IF((A7+((1.16-0.0043*A7)*B7))&gt;250,250,(A7+((1.16-0.0043*A7)*B7)))</f>
        <v>200</v>
      </c>
      <c r="D7" s="7">
        <f>IF(B7=0,0,(((C7-A7)/B7)*100))</f>
        <v>0</v>
      </c>
    </row>
    <row r="8" spans="1:4" s="2" customFormat="1" ht="13.5" customHeight="1">
      <c r="A8" s="6">
        <v>250</v>
      </c>
      <c r="B8" s="6">
        <v>0</v>
      </c>
      <c r="C8" s="6">
        <f>IF((A8+((1.16-0.0043*A8)*B8))&gt;250,250,(A8+((1.16-0.0043*A8)*B8)))</f>
        <v>250</v>
      </c>
      <c r="D8" s="7">
        <f>IF(B8=0,0,(((C8-A8)/B8)*100))</f>
        <v>0</v>
      </c>
    </row>
    <row r="9" spans="1:4" s="2" customFormat="1" ht="13.5" customHeight="1">
      <c r="A9" s="6"/>
      <c r="B9" s="6"/>
      <c r="C9" s="6"/>
      <c r="D9" s="7"/>
    </row>
    <row r="10" spans="1:4" s="2" customFormat="1" ht="13.5" customHeight="1">
      <c r="A10" s="6">
        <v>50</v>
      </c>
      <c r="B10" s="6">
        <v>50</v>
      </c>
      <c r="C10" s="8">
        <f>IF((A10+((1.16-0.0043*A10)*B10))&gt;250,250,(A10+((1.16-0.0043*A10)*B10)))</f>
        <v>97.25</v>
      </c>
      <c r="D10" s="7">
        <f>IF(B10=0,0,(((C10-A10)/B10)*100))</f>
        <v>94.5</v>
      </c>
    </row>
    <row r="11" spans="1:4" s="2" customFormat="1" ht="13.5" customHeight="1">
      <c r="A11" s="6">
        <v>100</v>
      </c>
      <c r="B11" s="6">
        <v>50</v>
      </c>
      <c r="C11" s="8">
        <f>IF((A11+((1.16-0.0043*A11)*B11))&gt;250,250,(A11+((1.16-0.0043*A11)*B11)))</f>
        <v>136.5</v>
      </c>
      <c r="D11" s="7">
        <f>IF(B11=0,0,(((C11-A11)/B11)*100))</f>
        <v>73</v>
      </c>
    </row>
    <row r="12" spans="1:4" s="2" customFormat="1" ht="13.5" customHeight="1">
      <c r="A12" s="6">
        <v>150</v>
      </c>
      <c r="B12" s="6">
        <v>50</v>
      </c>
      <c r="C12" s="8">
        <f>IF((A12+((1.16-0.0043*A12)*B12))&gt;250,250,(A12+((1.16-0.0043*A12)*B12)))</f>
        <v>175.75</v>
      </c>
      <c r="D12" s="7">
        <f>IF(B12=0,0,(((C12-A12)/B12)*100))</f>
        <v>51.5</v>
      </c>
    </row>
    <row r="13" spans="1:4" s="2" customFormat="1" ht="13.5" customHeight="1">
      <c r="A13" s="6">
        <v>200</v>
      </c>
      <c r="B13" s="6">
        <v>50</v>
      </c>
      <c r="C13" s="8">
        <f>IF((A13+((1.16-0.0043*A13)*B13))&gt;250,250,(A13+((1.16-0.0043*A13)*B13)))</f>
        <v>215</v>
      </c>
      <c r="D13" s="7">
        <f>IF(B13=0,0,(((C13-A13)/B13)*100))</f>
        <v>30</v>
      </c>
    </row>
    <row r="14" spans="1:4" s="2" customFormat="1" ht="13.5" customHeight="1">
      <c r="A14" s="6">
        <v>250</v>
      </c>
      <c r="B14" s="6">
        <v>50</v>
      </c>
      <c r="C14" s="8">
        <f>IF((A14+((1.16-0.0043*A14)*B14))&gt;250,250,(A14+((1.16-0.0043*A14)*B14)))</f>
        <v>250</v>
      </c>
      <c r="D14" s="7">
        <f>IF(B14=0,0,(((C14-A14)/B14)*100))</f>
        <v>0</v>
      </c>
    </row>
    <row r="15" spans="1:4" s="2" customFormat="1" ht="13.5" customHeight="1">
      <c r="A15" s="6"/>
      <c r="B15" s="6"/>
      <c r="C15" s="6"/>
      <c r="D15" s="7"/>
    </row>
    <row r="16" spans="1:4" s="2" customFormat="1" ht="13.5" customHeight="1">
      <c r="A16" s="6">
        <v>50</v>
      </c>
      <c r="B16" s="6">
        <v>100</v>
      </c>
      <c r="C16" s="8">
        <f>IF((A16+((1.16-0.0043*A16)*B16))&gt;250,250,(A16+((1.16-0.0043*A16)*B16)))</f>
        <v>144.5</v>
      </c>
      <c r="D16" s="7">
        <f>IF(B16=0,0,(((C16-A16)/B16)*100))</f>
        <v>94.5</v>
      </c>
    </row>
    <row r="17" spans="1:4" s="2" customFormat="1" ht="13.5" customHeight="1">
      <c r="A17" s="6">
        <v>100</v>
      </c>
      <c r="B17" s="6">
        <v>100</v>
      </c>
      <c r="C17" s="8">
        <f>IF((A17+((1.16-0.0043*A17)*B17))&gt;250,250,(A17+((1.16-0.0043*A17)*B17)))</f>
        <v>173</v>
      </c>
      <c r="D17" s="7">
        <f>IF(B17=0,0,(((C17-A17)/B17)*100))</f>
        <v>73</v>
      </c>
    </row>
    <row r="18" spans="1:4" s="2" customFormat="1" ht="13.5" customHeight="1">
      <c r="A18" s="6">
        <v>150</v>
      </c>
      <c r="B18" s="6">
        <v>100</v>
      </c>
      <c r="C18" s="8">
        <f>IF((A18+((1.16-0.0043*A18)*B18))&gt;250,250,(A18+((1.16-0.0043*A18)*B18)))</f>
        <v>201.5</v>
      </c>
      <c r="D18" s="7">
        <f>IF(B18=0,0,(((C18-A18)/B18)*100))</f>
        <v>51.5</v>
      </c>
    </row>
    <row r="19" spans="1:4" s="2" customFormat="1" ht="13.5" customHeight="1">
      <c r="A19" s="6">
        <v>200</v>
      </c>
      <c r="B19" s="6">
        <v>100</v>
      </c>
      <c r="C19" s="8">
        <f>IF((A19+((1.16-0.0043*A19)*B19))&gt;250,250,(A19+((1.16-0.0043*A19)*B19)))</f>
        <v>230</v>
      </c>
      <c r="D19" s="7">
        <f>IF(B19=0,0,(((C19-A19)/B19)*100))</f>
        <v>30</v>
      </c>
    </row>
    <row r="20" spans="1:4" s="2" customFormat="1" ht="13.5" customHeight="1">
      <c r="A20" s="6">
        <v>250</v>
      </c>
      <c r="B20" s="6">
        <v>100</v>
      </c>
      <c r="C20" s="8">
        <f>IF((A20+((1.16-0.0043*A20)*B20))&gt;250,250,(A20+((1.16-0.0043*A20)*B20)))</f>
        <v>250</v>
      </c>
      <c r="D20" s="7">
        <f>IF(B20=0,0,(((C20-A20)/B20)*100))</f>
        <v>0</v>
      </c>
    </row>
    <row r="21" spans="1:4" s="2" customFormat="1" ht="13.5" customHeight="1">
      <c r="A21" s="6"/>
      <c r="B21" s="6"/>
      <c r="C21" s="6"/>
      <c r="D21" s="7"/>
    </row>
    <row r="22" spans="1:4" s="2" customFormat="1" ht="13.5" customHeight="1">
      <c r="A22" s="6">
        <v>50</v>
      </c>
      <c r="B22" s="6">
        <v>150</v>
      </c>
      <c r="C22" s="8">
        <f>IF((A22+((1.16-0.0043*A22)*B22))&gt;250,250,(A22+((1.16-0.0043*A22)*B22)))</f>
        <v>191.75</v>
      </c>
      <c r="D22" s="7">
        <f>IF(B22=0,0,(((C22-A22)/B22)*100))</f>
        <v>94.5</v>
      </c>
    </row>
    <row r="23" spans="1:4" s="2" customFormat="1" ht="13.5" customHeight="1">
      <c r="A23" s="6">
        <v>100</v>
      </c>
      <c r="B23" s="6">
        <v>150</v>
      </c>
      <c r="C23" s="8">
        <f>IF((A23+((1.16-0.0043*A23)*B23))&gt;250,250,(A23+((1.16-0.0043*A23)*B23)))</f>
        <v>209.5</v>
      </c>
      <c r="D23" s="7">
        <f>IF(B23=0,0,(((C23-A23)/B23)*100))</f>
        <v>73</v>
      </c>
    </row>
    <row r="24" spans="1:4" s="2" customFormat="1" ht="13.5" customHeight="1">
      <c r="A24" s="6">
        <v>150</v>
      </c>
      <c r="B24" s="6">
        <v>150</v>
      </c>
      <c r="C24" s="8">
        <f>IF((A24+((1.16-0.0043*A24)*B24))&gt;250,250,(A24+((1.16-0.0043*A24)*B24)))</f>
        <v>227.25</v>
      </c>
      <c r="D24" s="7">
        <f>IF(B24=0,0,(((C24-A24)/B24)*100))</f>
        <v>51.5</v>
      </c>
    </row>
    <row r="25" spans="1:4" s="2" customFormat="1" ht="13.5" customHeight="1">
      <c r="A25" s="6">
        <v>200</v>
      </c>
      <c r="B25" s="6">
        <v>150</v>
      </c>
      <c r="C25" s="8">
        <f>IF((A25+((1.16-0.0043*A25)*B25))&gt;250,250,(A25+((1.16-0.0043*A25)*B25)))</f>
        <v>245</v>
      </c>
      <c r="D25" s="7">
        <f>IF(B25=0,0,(((C25-A25)/B25)*100))</f>
        <v>30</v>
      </c>
    </row>
    <row r="26" spans="1:4" s="2" customFormat="1" ht="13.5" customHeight="1">
      <c r="A26" s="6">
        <v>250</v>
      </c>
      <c r="B26" s="6">
        <v>150</v>
      </c>
      <c r="C26" s="8">
        <f>IF((A26+((1.16-0.0043*A26)*B26))&gt;250,250,(A26+((1.16-0.0043*A26)*B26)))</f>
        <v>250</v>
      </c>
      <c r="D26" s="7">
        <f>IF(B26=0,0,(((C26-A26)/B26)*100))</f>
        <v>0</v>
      </c>
    </row>
    <row r="27" spans="1:4" s="2" customFormat="1" ht="13.5" customHeight="1">
      <c r="A27" s="6"/>
      <c r="B27" s="6"/>
      <c r="C27" s="6"/>
      <c r="D27" s="7"/>
    </row>
    <row r="28" spans="1:4" s="2" customFormat="1" ht="13.5" customHeight="1">
      <c r="A28" s="6">
        <v>50</v>
      </c>
      <c r="B28" s="6">
        <v>200</v>
      </c>
      <c r="C28" s="8">
        <f>IF((A28+((1.16-0.0043*A28)*B28))&gt;250,250,(A28+((1.16-0.0043*A28)*B28)))</f>
        <v>239</v>
      </c>
      <c r="D28" s="7">
        <f>IF(B28=0,0,(((C28-A28)/B28)*100))</f>
        <v>94.5</v>
      </c>
    </row>
    <row r="29" spans="1:4" s="2" customFormat="1" ht="13.5" customHeight="1">
      <c r="A29" s="6">
        <v>100</v>
      </c>
      <c r="B29" s="6">
        <v>200</v>
      </c>
      <c r="C29" s="8">
        <f>IF((A29+((1.16-0.0043*A29)*B29))&gt;250,250,(A29+((1.16-0.0043*A29)*B29)))</f>
        <v>246</v>
      </c>
      <c r="D29" s="7">
        <f>IF(B29=0,0,(((C29-A29)/B29)*100))</f>
        <v>73</v>
      </c>
    </row>
    <row r="30" spans="1:4" s="2" customFormat="1" ht="13.5" customHeight="1">
      <c r="A30" s="6">
        <v>150</v>
      </c>
      <c r="B30" s="6">
        <v>200</v>
      </c>
      <c r="C30" s="8">
        <f>IF((A30+((1.16-0.0043*A30)*B30))&gt;250,250,(A30+((1.16-0.0043*A30)*B30)))</f>
        <v>250</v>
      </c>
      <c r="D30" s="7">
        <f>IF(B30=0,0,(((C30-A30)/B30)*100))</f>
        <v>50</v>
      </c>
    </row>
    <row r="31" spans="1:4" s="2" customFormat="1" ht="13.5" customHeight="1">
      <c r="A31" s="6">
        <v>200</v>
      </c>
      <c r="B31" s="6">
        <v>200</v>
      </c>
      <c r="C31" s="8">
        <f>IF((A31+((1.16-0.0043*A31)*B31))&gt;250,250,(A31+((1.16-0.0043*A31)*B31)))</f>
        <v>250</v>
      </c>
      <c r="D31" s="7">
        <f>IF(B31=0,0,(((C31-A31)/B31)*100))</f>
        <v>25</v>
      </c>
    </row>
    <row r="32" spans="1:4" s="2" customFormat="1" ht="13.5" customHeight="1">
      <c r="A32" s="6">
        <v>250</v>
      </c>
      <c r="B32" s="6">
        <v>200</v>
      </c>
      <c r="C32" s="8">
        <f>IF((A32+((1.16-0.0043*A32)*B32))&gt;250,250,(A32+((1.16-0.0043*A32)*B32)))</f>
        <v>250</v>
      </c>
      <c r="D32" s="7">
        <f>IF(B32=0,0,(((C32-A32)/B32)*100))</f>
        <v>0</v>
      </c>
    </row>
    <row r="33" spans="1:4" s="2" customFormat="1" ht="13.5" customHeight="1">
      <c r="A33" s="6"/>
      <c r="B33" s="6"/>
      <c r="C33" s="6"/>
      <c r="D33" s="7"/>
    </row>
    <row r="34" spans="1:4" s="2" customFormat="1" ht="13.5" customHeight="1">
      <c r="A34" s="6">
        <v>50</v>
      </c>
      <c r="B34" s="6">
        <v>250</v>
      </c>
      <c r="C34" s="8">
        <f>IF((A34+((1.16-0.0043*A34)*B34))&gt;250,250,(A34+((1.16-0.0043*A34)*B34)))</f>
        <v>250</v>
      </c>
      <c r="D34" s="7">
        <f>IF(B34=0,0,(((C34-A34)/B34)*100))</f>
        <v>80</v>
      </c>
    </row>
    <row r="35" spans="1:4" s="2" customFormat="1" ht="13.5" customHeight="1">
      <c r="A35" s="6">
        <v>100</v>
      </c>
      <c r="B35" s="6">
        <v>250</v>
      </c>
      <c r="C35" s="8">
        <f>IF((A35+((1.16-0.0043*A35)*B35))&gt;250,250,(A35+((1.16-0.0043*A35)*B35)))</f>
        <v>250</v>
      </c>
      <c r="D35" s="7">
        <f>IF(B35=0,0,(((C35-A35)/B35)*100))</f>
        <v>60</v>
      </c>
    </row>
    <row r="36" spans="1:4" s="2" customFormat="1" ht="13.5" customHeight="1">
      <c r="A36" s="6">
        <v>150</v>
      </c>
      <c r="B36" s="6">
        <v>250</v>
      </c>
      <c r="C36" s="8">
        <f>IF((A36+((1.16-0.0043*A36)*B36))&gt;250,250,(A36+((1.16-0.0043*A36)*B36)))</f>
        <v>250</v>
      </c>
      <c r="D36" s="7">
        <f>IF(B36=0,0,(((C36-A36)/B36)*100))</f>
        <v>40</v>
      </c>
    </row>
    <row r="37" spans="1:4" s="2" customFormat="1" ht="13.5" customHeight="1">
      <c r="A37" s="6">
        <v>200</v>
      </c>
      <c r="B37" s="6">
        <v>250</v>
      </c>
      <c r="C37" s="8">
        <f>IF((A37+((1.16-0.0043*A37)*B37))&gt;250,250,(A37+((1.16-0.0043*A37)*B37)))</f>
        <v>250</v>
      </c>
      <c r="D37" s="7">
        <f>IF(B37=0,0,(((C37-A37)/B37)*100))</f>
        <v>20</v>
      </c>
    </row>
    <row r="38" spans="1:4" s="2" customFormat="1" ht="13.5" customHeight="1">
      <c r="A38" s="6">
        <v>250</v>
      </c>
      <c r="B38" s="6">
        <v>250</v>
      </c>
      <c r="C38" s="8">
        <f>IF((A38+((1.16-0.0043*A38)*B38))&gt;250,250,(A38+((1.16-0.0043*A38)*B38)))</f>
        <v>250</v>
      </c>
      <c r="D38" s="7">
        <f>IF(B38=0,0,(((C38-A38)/B38)*100))</f>
        <v>0</v>
      </c>
    </row>
  </sheetData>
  <sheetProtection/>
  <printOptions/>
  <pageMargins left="0.5" right="0.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flamm</cp:lastModifiedBy>
  <dcterms:created xsi:type="dcterms:W3CDTF">2007-06-11T17:45:47Z</dcterms:created>
  <dcterms:modified xsi:type="dcterms:W3CDTF">2014-01-30T21:45:26Z</dcterms:modified>
  <cp:category/>
  <cp:version/>
  <cp:contentType/>
  <cp:contentStatus/>
</cp:coreProperties>
</file>