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6275" windowHeight="11760"/>
  </bookViews>
  <sheets>
    <sheet name="Calc for EEs" sheetId="1" r:id="rId1"/>
    <sheet name="Sheet2" sheetId="2" r:id="rId2"/>
    <sheet name="Sheet3" sheetId="3" r:id="rId3"/>
  </sheets>
  <calcPr calcId="145621"/>
</workbook>
</file>

<file path=xl/calcChain.xml><?xml version="1.0" encoding="utf-8"?>
<calcChain xmlns="http://schemas.openxmlformats.org/spreadsheetml/2006/main">
  <c r="H9" i="2" l="1"/>
  <c r="G9" i="2"/>
  <c r="F9" i="2"/>
  <c r="D12" i="2"/>
  <c r="D6" i="2"/>
  <c r="C9" i="2" s="1"/>
  <c r="D7" i="2" l="1"/>
  <c r="C12" i="2"/>
  <c r="C13" i="2" s="1"/>
  <c r="C14" i="2" s="1"/>
  <c r="C6" i="1" l="1"/>
  <c r="C8" i="1" s="1"/>
  <c r="C9" i="1" s="1"/>
  <c r="C10" i="1" s="1"/>
</calcChain>
</file>

<file path=xl/sharedStrings.xml><?xml version="1.0" encoding="utf-8"?>
<sst xmlns="http://schemas.openxmlformats.org/spreadsheetml/2006/main" count="39" uniqueCount="31">
  <si>
    <t>20 pay periods</t>
  </si>
  <si>
    <t>26 pay periods</t>
  </si>
  <si>
    <r>
      <t xml:space="preserve">Annual </t>
    </r>
    <r>
      <rPr>
        <b/>
        <sz val="11"/>
        <color theme="1"/>
        <rFont val="Calibri"/>
        <family val="2"/>
        <scheme val="minor"/>
      </rPr>
      <t>net</t>
    </r>
    <r>
      <rPr>
        <sz val="11"/>
        <color theme="1"/>
        <rFont val="Calibri"/>
        <family val="2"/>
        <scheme val="minor"/>
      </rPr>
      <t xml:space="preserve"> pay</t>
    </r>
  </si>
  <si>
    <t>Net Pay each pay period</t>
  </si>
  <si>
    <t>Total savings over 20 pay periods</t>
  </si>
  <si>
    <t>Total savings divided by 6 summer pay periods</t>
  </si>
  <si>
    <t>Amount available from savings each summer pay period</t>
  </si>
  <si>
    <t>If saving is started after the 1st pay period of the academic year, the available summer amount will be decreased</t>
  </si>
  <si>
    <t>*</t>
  </si>
  <si>
    <t>Net Pay each pay period can be found in HRIS employee self service - view pay check (put link here) show snippet of where on the ck….</t>
  </si>
  <si>
    <t>Add link to direct deposit form if the wish to complete the form instead</t>
  </si>
  <si>
    <t>Insert link to EESS to direct deposit screen for them to enter above info.  So completed example of both this spreadsheet and dd pg in hris.</t>
  </si>
  <si>
    <t xml:space="preserve">Cover with written instructions explaining what  this is intended to accomplish and how…. </t>
  </si>
  <si>
    <t xml:space="preserve">Indicate that before starting this process they must set up an account at a bank of their choice to deposit this amount they are </t>
  </si>
  <si>
    <t>setting aside each pay period.</t>
  </si>
  <si>
    <t>Calculation for arriving at the amount to save each academic pay period  to maintain a consistent income stream for 12 months (26 pay periods)</t>
  </si>
  <si>
    <t>This is the amount to save (set aside) each pay check for 20 pay periods</t>
  </si>
  <si>
    <t>Detail</t>
  </si>
  <si>
    <t>https://www.as.ksu.edu/psp/HRIS/EMPLOYEE/HRMS/c/ROLE_EMPLOYEE.PY_IC_PAY_INQ.GBL?NAVSTACK=Clear&amp;PORTALPARAM_PTCNAV=HC_PY_IC_PAY_INQ_GBL&amp;EOPP.SCNode=HRMS&amp;EOPP.SCPortal=EMPLOYEE&amp;EOPP.SCName=CO_EMPLOYEE_SELF_SERVICE&amp;EOPP.SCLabel=Employee%20Self%20Service&amp;EOPP.SCPTfname=CO_EMPLOYEE_SELF_SERVICE&amp;FolderPath=PORTAL_ROOT_OBJECT.CO_EMPLOYEE_SELF_SERVICE.HC_PAYROLL_COMP.HC_PY_IC_PAY_INQ_GBL&amp;IsFolder=false</t>
  </si>
  <si>
    <t>19 pay periods</t>
  </si>
  <si>
    <t>18 pay periods</t>
  </si>
  <si>
    <t>17 pay periods</t>
  </si>
  <si>
    <t xml:space="preserve">The amount to withdraw from the savings account each summer pay period </t>
  </si>
  <si>
    <t>Your new Net Pay after setting aside the above amount</t>
  </si>
  <si>
    <t>HRIS&gt;Employee Self Service&gt;Payroll and Compensation&gt;View Pay Check</t>
  </si>
  <si>
    <t xml:space="preserve">      ~23% per pay period</t>
  </si>
  <si>
    <t>How the summer pay worksheet works</t>
  </si>
  <si>
    <t>The worksheet multiplies the net biweekly pay by the 20 pay periods in the academic year then divides that amount by 26 pay periods – the number of pay periods in a full year.  That amount is the amount of take home pay that would be received if paid the same annual salary over 12 months.  The difference between the current take home pay and the calculated 12 month take home pay is the amount that will need to be set aside to maintain consistent biweekly income during 6 summer pay periods.  This is the amount that can be withdrawn biweekly in the summer to meet financial needs.</t>
  </si>
  <si>
    <t>Enter current Net Pay from your pay check here*:</t>
  </si>
  <si>
    <t>*Net Pay can be found on your pay check in HRIS employee self service:</t>
  </si>
  <si>
    <r>
      <rPr>
        <b/>
        <sz val="12"/>
        <rFont val="Calibri"/>
        <family val="2"/>
        <scheme val="minor"/>
      </rPr>
      <t>Calculation</t>
    </r>
    <r>
      <rPr>
        <b/>
        <sz val="12"/>
        <color rgb="FFFF0000"/>
        <rFont val="Calibri"/>
        <family val="2"/>
        <scheme val="minor"/>
      </rPr>
      <t xml:space="preserve"> </t>
    </r>
    <r>
      <rPr>
        <b/>
        <sz val="12"/>
        <color theme="1"/>
        <rFont val="Calibri"/>
        <family val="2"/>
        <scheme val="minor"/>
      </rPr>
      <t>for arriving at the amount to save each academic pay period  to maintain a consistent income stream for the twelve months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</si>
</sst>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43" fontId="0" fillId="0" borderId="0" xfId="1" applyFont="1"/>
    <xf numFmtId="164" fontId="0" fillId="0" borderId="0" xfId="2" applyNumberFormat="1" applyFont="1"/>
    <xf numFmtId="43" fontId="0" fillId="2" borderId="1" xfId="1" applyFont="1" applyFill="1" applyBorder="1"/>
    <xf numFmtId="0" fontId="2" fillId="0" borderId="0" xfId="0" applyFont="1"/>
    <xf numFmtId="0" fontId="0" fillId="2" borderId="0" xfId="0" applyFill="1"/>
    <xf numFmtId="43" fontId="2" fillId="0" borderId="2" xfId="1" applyFont="1" applyBorder="1"/>
    <xf numFmtId="43" fontId="0" fillId="0" borderId="0" xfId="1" applyFont="1" applyFill="1" applyBorder="1"/>
    <xf numFmtId="0" fontId="0" fillId="0" borderId="0" xfId="0" applyFill="1" applyBorder="1"/>
    <xf numFmtId="164" fontId="0" fillId="0" borderId="0" xfId="2" applyNumberFormat="1" applyFont="1" applyFill="1" applyBorder="1"/>
    <xf numFmtId="43" fontId="0" fillId="0" borderId="2" xfId="1" applyFont="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2" fillId="2" borderId="3" xfId="0" applyFont="1" applyFill="1" applyBorder="1"/>
    <xf numFmtId="43" fontId="0" fillId="3" borderId="11" xfId="1" applyFont="1" applyFill="1" applyBorder="1"/>
    <xf numFmtId="43" fontId="0" fillId="3" borderId="4" xfId="1" applyFont="1" applyFill="1" applyBorder="1"/>
    <xf numFmtId="0" fontId="0" fillId="3" borderId="5" xfId="0" applyFill="1" applyBorder="1"/>
    <xf numFmtId="0" fontId="0" fillId="3" borderId="6" xfId="0" applyFill="1" applyBorder="1"/>
    <xf numFmtId="0" fontId="0" fillId="3" borderId="0" xfId="0" applyFill="1" applyBorder="1"/>
    <xf numFmtId="164" fontId="0" fillId="3" borderId="0" xfId="2" applyNumberFormat="1" applyFont="1" applyFill="1" applyBorder="1"/>
    <xf numFmtId="0" fontId="0" fillId="3" borderId="7" xfId="0" applyFill="1" applyBorder="1"/>
    <xf numFmtId="43" fontId="2" fillId="3" borderId="2" xfId="1" applyFont="1" applyFill="1" applyBorder="1"/>
    <xf numFmtId="43" fontId="0" fillId="3" borderId="0" xfId="0" applyNumberFormat="1" applyFill="1" applyBorder="1"/>
    <xf numFmtId="43" fontId="0" fillId="3" borderId="0" xfId="1" applyFont="1" applyFill="1" applyBorder="1"/>
    <xf numFmtId="0" fontId="0" fillId="3" borderId="8" xfId="0" applyFill="1" applyBorder="1"/>
    <xf numFmtId="43" fontId="0" fillId="3" borderId="9" xfId="1" applyFont="1" applyFill="1" applyBorder="1"/>
    <xf numFmtId="0" fontId="0" fillId="3" borderId="9" xfId="0" applyFill="1" applyBorder="1"/>
    <xf numFmtId="0" fontId="0" fillId="3" borderId="10" xfId="0" applyFill="1" applyBorder="1"/>
    <xf numFmtId="0" fontId="2" fillId="3" borderId="6" xfId="0" applyFont="1" applyFill="1" applyBorder="1"/>
    <xf numFmtId="0" fontId="2" fillId="3" borderId="3" xfId="0" applyFont="1" applyFill="1" applyBorder="1"/>
    <xf numFmtId="0" fontId="0" fillId="4" borderId="0" xfId="0" applyFill="1"/>
    <xf numFmtId="164" fontId="0" fillId="4" borderId="0" xfId="0" applyNumberFormat="1" applyFill="1"/>
    <xf numFmtId="43" fontId="0" fillId="4" borderId="0" xfId="1" applyFont="1" applyFill="1"/>
    <xf numFmtId="0" fontId="3" fillId="4" borderId="0" xfId="0" applyFont="1" applyFill="1"/>
    <xf numFmtId="0" fontId="0" fillId="2" borderId="6" xfId="0" applyFill="1" applyBorder="1" applyAlignment="1">
      <alignment vertical="top" wrapText="1"/>
    </xf>
    <xf numFmtId="0" fontId="0" fillId="2" borderId="0"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12</xdr:row>
      <xdr:rowOff>171451</xdr:rowOff>
    </xdr:from>
    <xdr:to>
      <xdr:col>4</xdr:col>
      <xdr:colOff>200026</xdr:colOff>
      <xdr:row>21</xdr:row>
      <xdr:rowOff>10379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2486026"/>
          <a:ext cx="6324600" cy="1362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abSelected="1" workbookViewId="0">
      <selection activeCell="C23" sqref="C23"/>
    </sheetView>
  </sheetViews>
  <sheetFormatPr defaultRowHeight="15" x14ac:dyDescent="0.25"/>
  <cols>
    <col min="1" max="1" width="1.85546875" style="33" customWidth="1"/>
    <col min="2" max="2" width="67.42578125" style="33" customWidth="1"/>
    <col min="3" max="3" width="10.5703125" style="33" bestFit="1" customWidth="1"/>
    <col min="4" max="4" width="13.85546875" style="33" bestFit="1" customWidth="1"/>
    <col min="5" max="5" width="9.140625" style="33"/>
    <col min="6" max="6" width="10.85546875" style="33" bestFit="1" customWidth="1"/>
    <col min="7" max="16384" width="9.140625" style="33"/>
  </cols>
  <sheetData>
    <row r="1" spans="2:12" ht="9.75" customHeight="1" x14ac:dyDescent="0.25"/>
    <row r="2" spans="2:12" ht="15.75" x14ac:dyDescent="0.25">
      <c r="B2" s="36" t="s">
        <v>30</v>
      </c>
    </row>
    <row r="3" spans="2:12" ht="15.75" customHeight="1" thickBot="1" x14ac:dyDescent="0.3"/>
    <row r="4" spans="2:12" x14ac:dyDescent="0.25">
      <c r="B4" s="32" t="s">
        <v>28</v>
      </c>
      <c r="C4" s="17">
        <v>1967.5</v>
      </c>
      <c r="D4" s="18"/>
      <c r="E4" s="19"/>
      <c r="I4" s="16" t="s">
        <v>26</v>
      </c>
      <c r="J4" s="11"/>
      <c r="K4" s="11"/>
      <c r="L4" s="12"/>
    </row>
    <row r="5" spans="2:12" ht="19.5" customHeight="1" thickBot="1" x14ac:dyDescent="0.3">
      <c r="B5" s="20"/>
      <c r="C5" s="21"/>
      <c r="D5" s="22"/>
      <c r="E5" s="23"/>
      <c r="F5" s="34"/>
      <c r="I5" s="13"/>
      <c r="J5" s="14"/>
      <c r="K5" s="14"/>
      <c r="L5" s="15"/>
    </row>
    <row r="6" spans="2:12" ht="15.75" thickBot="1" x14ac:dyDescent="0.3">
      <c r="B6" s="31" t="s">
        <v>16</v>
      </c>
      <c r="C6" s="24">
        <f>+C4*0.23077</f>
        <v>454.03997500000003</v>
      </c>
      <c r="D6" s="25" t="s">
        <v>25</v>
      </c>
      <c r="E6" s="23"/>
      <c r="I6" s="37" t="s">
        <v>27</v>
      </c>
      <c r="J6" s="38"/>
      <c r="K6" s="38"/>
      <c r="L6" s="39"/>
    </row>
    <row r="7" spans="2:12" x14ac:dyDescent="0.25">
      <c r="B7" s="20"/>
      <c r="C7" s="21"/>
      <c r="D7" s="21"/>
      <c r="E7" s="23"/>
      <c r="I7" s="37"/>
      <c r="J7" s="38"/>
      <c r="K7" s="38"/>
      <c r="L7" s="39"/>
    </row>
    <row r="8" spans="2:12" x14ac:dyDescent="0.25">
      <c r="B8" s="20" t="s">
        <v>4</v>
      </c>
      <c r="C8" s="26">
        <f>+C6*20</f>
        <v>9080.799500000001</v>
      </c>
      <c r="D8" s="21"/>
      <c r="E8" s="23"/>
      <c r="I8" s="37"/>
      <c r="J8" s="38"/>
      <c r="K8" s="38"/>
      <c r="L8" s="39"/>
    </row>
    <row r="9" spans="2:12" x14ac:dyDescent="0.25">
      <c r="B9" s="20" t="s">
        <v>23</v>
      </c>
      <c r="C9" s="26">
        <f>+C8/6</f>
        <v>1513.4665833333336</v>
      </c>
      <c r="D9" s="21"/>
      <c r="E9" s="23"/>
      <c r="I9" s="37"/>
      <c r="J9" s="38"/>
      <c r="K9" s="38"/>
      <c r="L9" s="39"/>
    </row>
    <row r="10" spans="2:12" ht="15.75" thickBot="1" x14ac:dyDescent="0.3">
      <c r="B10" s="27" t="s">
        <v>22</v>
      </c>
      <c r="C10" s="28">
        <f>+C9</f>
        <v>1513.4665833333336</v>
      </c>
      <c r="D10" s="29"/>
      <c r="E10" s="30"/>
      <c r="I10" s="37"/>
      <c r="J10" s="38"/>
      <c r="K10" s="38"/>
      <c r="L10" s="39"/>
    </row>
    <row r="11" spans="2:12" x14ac:dyDescent="0.25">
      <c r="C11" s="35"/>
      <c r="I11" s="37"/>
      <c r="J11" s="38"/>
      <c r="K11" s="38"/>
      <c r="L11" s="39"/>
    </row>
    <row r="12" spans="2:12" x14ac:dyDescent="0.25">
      <c r="B12" s="33" t="s">
        <v>29</v>
      </c>
      <c r="C12" s="35"/>
      <c r="I12" s="37"/>
      <c r="J12" s="38"/>
      <c r="K12" s="38"/>
      <c r="L12" s="39"/>
    </row>
    <row r="13" spans="2:12" x14ac:dyDescent="0.25">
      <c r="B13" s="33" t="s">
        <v>24</v>
      </c>
      <c r="C13" s="35"/>
      <c r="I13" s="37"/>
      <c r="J13" s="38"/>
      <c r="K13" s="38"/>
      <c r="L13" s="39"/>
    </row>
    <row r="14" spans="2:12" ht="15" hidden="1" customHeight="1" x14ac:dyDescent="0.25">
      <c r="B14" s="33" t="s">
        <v>18</v>
      </c>
      <c r="C14" s="35"/>
      <c r="I14" s="37"/>
      <c r="J14" s="38"/>
      <c r="K14" s="38"/>
      <c r="L14" s="39"/>
    </row>
    <row r="15" spans="2:12" x14ac:dyDescent="0.25">
      <c r="C15" s="35"/>
      <c r="I15" s="37"/>
      <c r="J15" s="38"/>
      <c r="K15" s="38"/>
      <c r="L15" s="39"/>
    </row>
    <row r="16" spans="2:12" x14ac:dyDescent="0.25">
      <c r="C16" s="35"/>
      <c r="I16" s="37"/>
      <c r="J16" s="38"/>
      <c r="K16" s="38"/>
      <c r="L16" s="39"/>
    </row>
    <row r="17" spans="2:12" x14ac:dyDescent="0.25">
      <c r="C17" s="35"/>
      <c r="I17" s="37"/>
      <c r="J17" s="38"/>
      <c r="K17" s="38"/>
      <c r="L17" s="39"/>
    </row>
    <row r="18" spans="2:12" x14ac:dyDescent="0.25">
      <c r="C18" s="35"/>
      <c r="I18" s="37"/>
      <c r="J18" s="38"/>
      <c r="K18" s="38"/>
      <c r="L18" s="39"/>
    </row>
    <row r="19" spans="2:12" x14ac:dyDescent="0.25">
      <c r="C19" s="35"/>
      <c r="I19" s="37"/>
      <c r="J19" s="38"/>
      <c r="K19" s="38"/>
      <c r="L19" s="39"/>
    </row>
    <row r="20" spans="2:12" x14ac:dyDescent="0.25">
      <c r="C20" s="35"/>
      <c r="I20" s="37"/>
      <c r="J20" s="38"/>
      <c r="K20" s="38"/>
      <c r="L20" s="39"/>
    </row>
    <row r="21" spans="2:12" x14ac:dyDescent="0.25">
      <c r="C21" s="35"/>
      <c r="I21" s="37"/>
      <c r="J21" s="38"/>
      <c r="K21" s="38"/>
      <c r="L21" s="39"/>
    </row>
    <row r="22" spans="2:12" x14ac:dyDescent="0.25">
      <c r="C22" s="35"/>
      <c r="I22" s="37"/>
      <c r="J22" s="38"/>
      <c r="K22" s="38"/>
      <c r="L22" s="39"/>
    </row>
    <row r="23" spans="2:12" ht="15.75" thickBot="1" x14ac:dyDescent="0.3">
      <c r="I23" s="40"/>
      <c r="J23" s="41"/>
      <c r="K23" s="41"/>
      <c r="L23" s="42"/>
    </row>
    <row r="24" spans="2:12" hidden="1" x14ac:dyDescent="0.25">
      <c r="B24" s="33" t="s">
        <v>11</v>
      </c>
    </row>
    <row r="25" spans="2:12" hidden="1" x14ac:dyDescent="0.25">
      <c r="B25" s="33" t="s">
        <v>10</v>
      </c>
    </row>
    <row r="26" spans="2:12" hidden="1" x14ac:dyDescent="0.25"/>
    <row r="28" spans="2:12" hidden="1" x14ac:dyDescent="0.25">
      <c r="B28" s="33" t="s">
        <v>12</v>
      </c>
    </row>
    <row r="29" spans="2:12" hidden="1" x14ac:dyDescent="0.25">
      <c r="B29" s="33" t="s">
        <v>13</v>
      </c>
    </row>
    <row r="30" spans="2:12" hidden="1" x14ac:dyDescent="0.25">
      <c r="B30" s="33" t="s">
        <v>14</v>
      </c>
    </row>
  </sheetData>
  <mergeCells count="1">
    <mergeCell ref="I6:L23"/>
  </mergeCells>
  <pageMargins left="0.7" right="0.7" top="0.75" bottom="0.75" header="0.3" footer="0.3"/>
  <pageSetup orientation="landscape" r:id="rId1"/>
  <headerFooter>
    <oddFooter>&amp;L&amp;Z&amp;F&amp;F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H10" sqref="H10"/>
    </sheetView>
  </sheetViews>
  <sheetFormatPr defaultRowHeight="15" x14ac:dyDescent="0.25"/>
  <cols>
    <col min="1" max="1" width="4.28515625" customWidth="1"/>
    <col min="2" max="2" width="64.85546875" customWidth="1"/>
    <col min="3" max="3" width="13.85546875" bestFit="1" customWidth="1"/>
    <col min="4" max="4" width="14" customWidth="1"/>
    <col min="6" max="7" width="13.85546875" bestFit="1" customWidth="1"/>
  </cols>
  <sheetData>
    <row r="2" spans="1:8" x14ac:dyDescent="0.25">
      <c r="B2" s="4" t="s">
        <v>15</v>
      </c>
    </row>
    <row r="4" spans="1:8" x14ac:dyDescent="0.25">
      <c r="C4" t="s">
        <v>0</v>
      </c>
      <c r="D4" t="s">
        <v>1</v>
      </c>
      <c r="F4" t="s">
        <v>19</v>
      </c>
      <c r="G4" t="s">
        <v>20</v>
      </c>
      <c r="H4" t="s">
        <v>21</v>
      </c>
    </row>
    <row r="5" spans="1:8" x14ac:dyDescent="0.25">
      <c r="B5" t="s">
        <v>2</v>
      </c>
      <c r="C5" s="1">
        <v>60000</v>
      </c>
      <c r="D5" s="1">
        <v>60000</v>
      </c>
      <c r="F5" s="7"/>
      <c r="G5" s="7"/>
    </row>
    <row r="6" spans="1:8" x14ac:dyDescent="0.25">
      <c r="A6" t="s">
        <v>8</v>
      </c>
      <c r="B6" t="s">
        <v>3</v>
      </c>
      <c r="C6" s="3">
        <v>3000</v>
      </c>
      <c r="D6" s="1">
        <f>+D5/26</f>
        <v>2307.6923076923076</v>
      </c>
      <c r="F6" s="7"/>
      <c r="G6" s="7"/>
    </row>
    <row r="7" spans="1:8" x14ac:dyDescent="0.25">
      <c r="D7" s="2">
        <f>+D6/C6</f>
        <v>0.76923076923076916</v>
      </c>
      <c r="F7" s="8"/>
      <c r="G7" s="9"/>
    </row>
    <row r="8" spans="1:8" ht="15.75" thickBot="1" x14ac:dyDescent="0.3">
      <c r="C8" s="1"/>
      <c r="F8" s="1"/>
    </row>
    <row r="9" spans="1:8" ht="15.75" thickBot="1" x14ac:dyDescent="0.3">
      <c r="B9" t="s">
        <v>17</v>
      </c>
      <c r="C9" s="6">
        <f>+C6-D6</f>
        <v>692.30769230769238</v>
      </c>
      <c r="F9" s="6">
        <f>+C12/19</f>
        <v>728.74493927125513</v>
      </c>
      <c r="G9" s="10">
        <f>+C12/18</f>
        <v>769.23076923076928</v>
      </c>
      <c r="H9" s="10">
        <f>+C12/17</f>
        <v>814.47963800904984</v>
      </c>
    </row>
    <row r="12" spans="1:8" x14ac:dyDescent="0.25">
      <c r="B12" t="s">
        <v>4</v>
      </c>
      <c r="C12" s="1">
        <f>+C9*20</f>
        <v>13846.153846153848</v>
      </c>
      <c r="D12">
        <f>+C12/19</f>
        <v>728.74493927125513</v>
      </c>
    </row>
    <row r="13" spans="1:8" x14ac:dyDescent="0.25">
      <c r="B13" t="s">
        <v>5</v>
      </c>
      <c r="C13" s="1">
        <f>+C12/6</f>
        <v>2307.6923076923081</v>
      </c>
    </row>
    <row r="14" spans="1:8" x14ac:dyDescent="0.25">
      <c r="B14" t="s">
        <v>6</v>
      </c>
      <c r="C14" s="1">
        <f>+C13</f>
        <v>2307.6923076923081</v>
      </c>
    </row>
    <row r="15" spans="1:8" x14ac:dyDescent="0.25">
      <c r="C15" s="1"/>
    </row>
    <row r="16" spans="1:8" x14ac:dyDescent="0.25">
      <c r="A16" t="s">
        <v>8</v>
      </c>
      <c r="B16" t="s">
        <v>9</v>
      </c>
      <c r="C16" s="1"/>
    </row>
    <row r="18" spans="1:2" x14ac:dyDescent="0.25">
      <c r="A18" t="s">
        <v>8</v>
      </c>
      <c r="B18" t="s">
        <v>7</v>
      </c>
    </row>
    <row r="19" spans="1:2" s="5" customFormat="1" x14ac:dyDescent="0.25">
      <c r="B19" s="5" t="s">
        <v>11</v>
      </c>
    </row>
    <row r="20" spans="1:2" s="5" customFormat="1" x14ac:dyDescent="0.25">
      <c r="B20" s="5" t="s">
        <v>10</v>
      </c>
    </row>
    <row r="23" spans="1:2" x14ac:dyDescent="0.25">
      <c r="B23" t="s">
        <v>12</v>
      </c>
    </row>
    <row r="24" spans="1:2" x14ac:dyDescent="0.25">
      <c r="B24" t="s">
        <v>13</v>
      </c>
    </row>
    <row r="25" spans="1:2" x14ac:dyDescent="0.25">
      <c r="B25" t="s">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6" sqref="B4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 for EEs</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jkhenton</dc:creator>
  <cp:lastModifiedBy>Jennifer King</cp:lastModifiedBy>
  <cp:lastPrinted>2014-05-12T13:03:50Z</cp:lastPrinted>
  <dcterms:created xsi:type="dcterms:W3CDTF">2013-11-05T19:09:46Z</dcterms:created>
  <dcterms:modified xsi:type="dcterms:W3CDTF">2014-08-21T23:56:56Z</dcterms:modified>
</cp:coreProperties>
</file>